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55" windowHeight="8505" activeTab="0"/>
  </bookViews>
  <sheets>
    <sheet name="TESTI CORSO ITE VEROLANUOVA" sheetId="1" r:id="rId1"/>
  </sheets>
  <definedNames/>
  <calcPr fullCalcOnLoad="1"/>
</workbook>
</file>

<file path=xl/sharedStrings.xml><?xml version="1.0" encoding="utf-8"?>
<sst xmlns="http://schemas.openxmlformats.org/spreadsheetml/2006/main" count="2195" uniqueCount="234">
  <si>
    <t>BSTD011016</t>
  </si>
  <si>
    <t>MAZZOLARI P.</t>
  </si>
  <si>
    <t>VIA ROVETTA 29</t>
  </si>
  <si>
    <t>VEROLANUOVA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</si>
  <si>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</si>
  <si>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</si>
  <si>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</si>
  <si>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</si>
  <si>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</si>
  <si>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</si>
  <si>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</si>
  <si>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</si>
  <si>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</si>
  <si>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</si>
  <si>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</si>
  <si>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</si>
  <si>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</si>
  <si>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</si>
  <si>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</si>
  <si>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</si>
  <si>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</si>
  <si>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NO</t>
  </si>
  <si>
    <t>AMMINISTRAZIONE, FINANZA, MARKET. INGLESE-FRANCESE</t>
  </si>
  <si>
    <t>SCIENZE DELLA TERRA</t>
  </si>
  <si>
    <t xml:space="preserve">GAINOTTI ALBA MODELLI ALESSANDRA </t>
  </si>
  <si>
    <t>INCONTRO CON LE SCIENZE DELLA TERRA - (LD)</t>
  </si>
  <si>
    <t>SECONDA EDIZIONE DI DENTRO LE SCIENZE DELLA TERRA</t>
  </si>
  <si>
    <t>U</t>
  </si>
  <si>
    <t>ZANICHELLI EDITORE</t>
  </si>
  <si>
    <t>No</t>
  </si>
  <si>
    <t>Si</t>
  </si>
  <si>
    <t>ITALIANO</t>
  </si>
  <si>
    <t xml:space="preserve">MANZONI ALESSANDRO  </t>
  </si>
  <si>
    <t>PROMESSI SPOSI + DVD - NUOVA EDIZIONE</t>
  </si>
  <si>
    <t>DVD CON TESTO E AUDIOLETTURA INTEGRALE</t>
  </si>
  <si>
    <t>SEI</t>
  </si>
  <si>
    <t>MATEMATICA</t>
  </si>
  <si>
    <t>BERGAMINI MASSIMO TRIFONE ANNA BAROZZI GRAZIELLA</t>
  </si>
  <si>
    <t>MATEMATICA.VERDE 2ED. - VOLUME 1 (LDM)</t>
  </si>
  <si>
    <t xml:space="preserve"> </t>
  </si>
  <si>
    <t>INGLESE</t>
  </si>
  <si>
    <t xml:space="preserve">RADLEY PAUL  </t>
  </si>
  <si>
    <t>NETWORK 1: MISTO STANDARD</t>
  </si>
  <si>
    <t>ST BK + SB&amp;WB + AUDIO CD + ESPANSIONE ONLINE</t>
  </si>
  <si>
    <t>OXFORD UNIVERSITY PRESS</t>
  </si>
  <si>
    <t>TECNOLOGIE INFORMATICHE</t>
  </si>
  <si>
    <t xml:space="preserve">LUGHEZZANI FLAVIA PRINCIVALLE DANIELA </t>
  </si>
  <si>
    <t>T@RGET CONOSCERE, PROGETTARE, COLLABORARE + LABORATORIO</t>
  </si>
  <si>
    <t>INFORMATICA PER IL PRIMO BIENNIO</t>
  </si>
  <si>
    <t>HOEPLI</t>
  </si>
  <si>
    <t>RELIGIONE</t>
  </si>
  <si>
    <t xml:space="preserve">CERA T FAMA' A </t>
  </si>
  <si>
    <t>STRADA CON L'ALTRO (LA) - VOLUME UNICO LEZIONI E PERCORSI + EBOOK</t>
  </si>
  <si>
    <t>MARIETTI SCUOLA</t>
  </si>
  <si>
    <t>ECONOMIA AZIENDALE</t>
  </si>
  <si>
    <t xml:space="preserve">LIDIA SORRENTINO  </t>
  </si>
  <si>
    <t>AZIENDA PASSO PASSO INSIEME 1</t>
  </si>
  <si>
    <t>PARAMOND</t>
  </si>
  <si>
    <t>DIRITTO ED ECONOMIA</t>
  </si>
  <si>
    <t xml:space="preserve">AIME CARLO PASTORINO MARIA GRAZIA </t>
  </si>
  <si>
    <t>#CITTADINO VOL  UNICO - LIBRO MISTO CON HUB LIBRO YOUNG</t>
  </si>
  <si>
    <t>VOL UNICO + HUB LIBRO YOUNG + HUB KIT</t>
  </si>
  <si>
    <t>TRAMONTANA</t>
  </si>
  <si>
    <t>GEOGRAFIA</t>
  </si>
  <si>
    <t xml:space="preserve">TINCATI  </t>
  </si>
  <si>
    <t>GEO ACTIVE 1</t>
  </si>
  <si>
    <t>STORIA</t>
  </si>
  <si>
    <t xml:space="preserve">DI SACCO P  </t>
  </si>
  <si>
    <t>LONTANO PRESENTE (IL)  1</t>
  </si>
  <si>
    <t>IL CAPITELLO</t>
  </si>
  <si>
    <t>ITALIANO GRAMMATICA</t>
  </si>
  <si>
    <t>DRAGO P DUGHERA A ROSSINI R</t>
  </si>
  <si>
    <t>UNA LINGUA PER COMUNICARE</t>
  </si>
  <si>
    <t>VOLUME A+B</t>
  </si>
  <si>
    <t>ITALIANO ANTOLOGIE</t>
  </si>
  <si>
    <t xml:space="preserve">DAMELE SIMONETTA FRANZI TIZIANO </t>
  </si>
  <si>
    <t>ALBERI INFINITI V A</t>
  </si>
  <si>
    <t>LOESCHER EDITORE</t>
  </si>
  <si>
    <t>MONDO DI EROI</t>
  </si>
  <si>
    <t>FISICA</t>
  </si>
  <si>
    <t>BAGATTI FRANCO CORRADI CORRADO TIBONE FEDERICO E ALTRI</t>
  </si>
  <si>
    <t>FISICA DAPPERTUTTO 2ED. - VOLUME UNICO (LDM)</t>
  </si>
  <si>
    <t>FRANCESE</t>
  </si>
  <si>
    <t xml:space="preserve">BELLANO GRAZIA GHEZZI PATRICIA </t>
  </si>
  <si>
    <t>CAFE' MONDE 1 - EDIZIONE CON ACTIVEBOOK</t>
  </si>
  <si>
    <t>LANG EDIZIONI</t>
  </si>
  <si>
    <t>SCIENZE MOTORIE E SPORTIVE</t>
  </si>
  <si>
    <t>DEL NISTA PIER LUIGI PARKER JUNE TASSELLI ANDREA</t>
  </si>
  <si>
    <t>PIU' CHE SPORTIVO</t>
  </si>
  <si>
    <t>D'ANNA</t>
  </si>
  <si>
    <t>B</t>
  </si>
  <si>
    <t>BIOLOGIA</t>
  </si>
  <si>
    <t>CURTIS HELENA BARNES SUE N SCHNEK A - FLORES G</t>
  </si>
  <si>
    <t>INTRODUZIONE ALLA BIOLOGIA.VERDE - 2ED. DI BIOLOGIA, UN'INTRODUZIONE</t>
  </si>
  <si>
    <t>CELLULA, GENETICA, CORPO UMANO</t>
  </si>
  <si>
    <t>FERRALASCO ANNA MOIOSO ANNA MARIA TESTA FRANCESCO</t>
  </si>
  <si>
    <t>FARE IL PUNTO</t>
  </si>
  <si>
    <t>VOLUME UNICO</t>
  </si>
  <si>
    <t>B.MONDADORI</t>
  </si>
  <si>
    <t xml:space="preserve">PUGLIESE R GOLO E </t>
  </si>
  <si>
    <t>SCRITTORI &amp; LETTORI C - MITO, EPICA - LIBRO MISTO</t>
  </si>
  <si>
    <t>VOLUME C - MITO, EPICA</t>
  </si>
  <si>
    <t>SCRITTORI &amp; LETTORI F - POESIA, TEATRO, LETTERATURA DELLE ORIGINI - L. MISTO</t>
  </si>
  <si>
    <t>VOLUME F - POESIA, TEATRO, LETTERATURA DELLE ORIGINI</t>
  </si>
  <si>
    <t>CHIMICA</t>
  </si>
  <si>
    <t>BAGATTI FRANCO CORRADI ELIS DESCO A ROPA C</t>
  </si>
  <si>
    <t>SCOPRIAMO LA CHIMICA 2ED. MULTIMEDIALE (LDM)</t>
  </si>
  <si>
    <t>NETWORK 2: MISTO STANDARD</t>
  </si>
  <si>
    <t>SB&amp;WB + AUDIO CD + ESPANSIONI ONLINE</t>
  </si>
  <si>
    <t>GENTILE GIANNI RONGA LUIGI ROSSI ANNA</t>
  </si>
  <si>
    <t>CIVILTA' DAL PASSATO AL PRESENTE</t>
  </si>
  <si>
    <t>EDIZIONE PLUS</t>
  </si>
  <si>
    <t>LA SCUOLA EDITRICE</t>
  </si>
  <si>
    <t>AZIENDA PASSO PASSO INSIEME 2</t>
  </si>
  <si>
    <t>CAFE' MONDE 2 - EDIZIONE CON ACTIVEBOOK</t>
  </si>
  <si>
    <t xml:space="preserve">BERGAMINI MASSIMO BAROZZI GRAZIELLA </t>
  </si>
  <si>
    <t>MATEMATICA.VERDE 2ED. - VOLUME 2 (LD)</t>
  </si>
  <si>
    <t xml:space="preserve">DINUCCI MANLIO PELLEGRINI CARLA </t>
  </si>
  <si>
    <t>LABORATORIO DI GEOGRAFIA - VOL  2 MULTIMEDIALE (LDM)</t>
  </si>
  <si>
    <t>AREA GLOBALE E LA SUA ECONOMIA</t>
  </si>
  <si>
    <t>C</t>
  </si>
  <si>
    <t>NT</t>
  </si>
  <si>
    <t>AMMINISTRAZIONE FINANZA E MARKETING (TRIENNIO)</t>
  </si>
  <si>
    <t>DIRITTO CODICI</t>
  </si>
  <si>
    <t xml:space="preserve">DE NOVA GIORGIO   </t>
  </si>
  <si>
    <t>CODICE CIVILE E LEGGI COLLEGATE 2019</t>
  </si>
  <si>
    <t>CON APPENDICE DI DIR. TRIBUTARIO A CURA DI F. TESAURO</t>
  </si>
  <si>
    <t xml:space="preserve">BELLANO GHEZZI </t>
  </si>
  <si>
    <t>MULTIPALMARES 2</t>
  </si>
  <si>
    <t>ITALIANO LETTERATURA</t>
  </si>
  <si>
    <t>GUIDO BALDI SILVIA GIUSSO MARIO RAZETTI</t>
  </si>
  <si>
    <t>I CLASSICI NOSTRI CONTEMPORANEI 1 EDIZIONE IN QUATTRO VOLUMI NUOVO ESAME DI S</t>
  </si>
  <si>
    <t>PARAVIA</t>
  </si>
  <si>
    <t>ASTOLFI BARALE RICCI</t>
  </si>
  <si>
    <t>ENTRIAMO IN AZIENDA UP LIBRO MISTO CON LIBRO DIGITALE</t>
  </si>
  <si>
    <t>VOLUME 1 CORSO DI ECONOMIA AZIENDALE</t>
  </si>
  <si>
    <t>INFORMATICA</t>
  </si>
  <si>
    <t>LORENZI AGOSTINO CAVALLI ENRICO IOVINO DANIELA</t>
  </si>
  <si>
    <t>NUOVA INFORMATICA PER AMMINISTRAZIONE FINANZA E MARKETING</t>
  </si>
  <si>
    <t>ATLAS</t>
  </si>
  <si>
    <t>DIRITTO</t>
  </si>
  <si>
    <t xml:space="preserve">MONTI PAOLO FAENZA FRANCESCA </t>
  </si>
  <si>
    <t>IURIS TANTUM 2ED  - DIRITTO CIVILE E DIRITTO COMMERCIALE (LDM)</t>
  </si>
  <si>
    <t>FINO A PROVA CONTRARIA</t>
  </si>
  <si>
    <t>MATEMATICA.ROSSO 2ED. - VOLUME 3 (LDM)</t>
  </si>
  <si>
    <t>DOVERI SIMONETTA JEANNINE REGINE GUILMAULT SARAH</t>
  </si>
  <si>
    <t>PROMENADES + MAGAZINE + CDMP3</t>
  </si>
  <si>
    <t>EUROPASS</t>
  </si>
  <si>
    <t>ECONOMIA POLITICA</t>
  </si>
  <si>
    <t xml:space="preserve">DI PACE MASSIMILIANO  </t>
  </si>
  <si>
    <t>CAPIRE L'ECONOMIA - LA REALTÀ ECONOMICA E I SUOI ATTORI  (LDM)</t>
  </si>
  <si>
    <t>BALDI GIUSSO RAZETTI</t>
  </si>
  <si>
    <t>CLASSICI NOSTRI CONTEMPORANEI ED. IN QUATTRO VOLUMI 1 CON DIVINA COMMEDIA</t>
  </si>
  <si>
    <t xml:space="preserve">BRANCATI ANTONIO PAGLIARANI TREBI </t>
  </si>
  <si>
    <t>STORIA IN CAMPO (LA) - LIBRO MISTO CON OPENBOOK</t>
  </si>
  <si>
    <t>VOLUME 1 + QUADERNO 1 + EXTRAKIT + OPENBOOK</t>
  </si>
  <si>
    <t>LA NUOVA ITALIA EDITRICE</t>
  </si>
  <si>
    <t>SISTEMI INFORMATIVI AZIENDALI</t>
  </si>
  <si>
    <t>GABBI MORSELLI ORLANDINO</t>
  </si>
  <si>
    <t>S.I. SISTEMI INFORMATIVI AZIENDALI</t>
  </si>
  <si>
    <t>FIORINI GIANLUIGI CORETTI STEFANO BOCCHI SILVIA</t>
  </si>
  <si>
    <t>IN MOVIMENTO</t>
  </si>
  <si>
    <t>CASSINOTTI CLAUDIO MARINONI GIANMARIO BOZZI GUIDO</t>
  </si>
  <si>
    <t>SULLA TUA PAROLA VOLUME UNICO + QUADERNO OPERATIVO + EBOOK</t>
  </si>
  <si>
    <t>VOLUME UNICO PER IL QUINQUENNIO + QUADERNO OPERATIVO</t>
  </si>
  <si>
    <t>I CLASSICI NOSTRI CONTEMPORANEI 2  EDIZIONE IN QUATTRO VOLUMI NUOVO ESAME DI</t>
  </si>
  <si>
    <t xml:space="preserve">POMA FRANCO  </t>
  </si>
  <si>
    <t>ECONOMIA POLITICA E SOCIETÀ NELL’ERA DELLA GLOBALIZZAZIONE</t>
  </si>
  <si>
    <t>PRINCIPATO</t>
  </si>
  <si>
    <t>VOLUME 2 + QUADERNO 2 + EXTRAKIT + OPENBOOK</t>
  </si>
  <si>
    <t>VOLUME 2 (IN DUE TOMI) CORSO DI ECONOMIA AZIENDALE</t>
  </si>
  <si>
    <t>PITTAVINO SILVIA MARIA ARDU DORETTA BUFFONE DINA</t>
  </si>
  <si>
    <t>BUSINESS IN ACTION</t>
  </si>
  <si>
    <t>ENGLISH FOR BUSINESS, TRADE AND COMMERCE</t>
  </si>
  <si>
    <t xml:space="preserve">EDISCO </t>
  </si>
  <si>
    <t xml:space="preserve">DE NOVA GIORGIO  </t>
  </si>
  <si>
    <t>CODICE CIVILE E LEGGI COLLEGATE 2018</t>
  </si>
  <si>
    <t>CON APPENDICE DI DIRITTO TRIBUTARIO A CURA DI FRANCESCO TESAURO</t>
  </si>
  <si>
    <t>MATEMATICA.ROSSO 2ED. - VOLUME 4 (LDM)</t>
  </si>
  <si>
    <t>BARALDI EVA RUGGERI PAOLA VIALLE SOPHIE</t>
  </si>
  <si>
    <t>MON ENTREPRISE - LIBRO MISTO CON OPENBOOK</t>
  </si>
  <si>
    <t>VOLUME + REVUE DE PRESS + CD + EXTRAKIT + OPENBOOK</t>
  </si>
  <si>
    <t>RIZZOLI LANGUAGES</t>
  </si>
  <si>
    <t>RELAZIONI INTERNAZIONALI INGLESE/TEDESCO/FRANCESE</t>
  </si>
  <si>
    <t>RELAZIONI INTERNAZIONALI</t>
  </si>
  <si>
    <t xml:space="preserve">CROCETTI SIMONE  </t>
  </si>
  <si>
    <t>ECONOMIA MONDO 1 SET - EDIZIONE MISTA</t>
  </si>
  <si>
    <t>VOLUME + ESPANSIONE ONLINE</t>
  </si>
  <si>
    <t>TEDESCO</t>
  </si>
  <si>
    <t>MONTALI GABRIELLA MANDELLI DANIELA CZERNOHOUS LINZI NADJA</t>
  </si>
  <si>
    <t>KOMPLETT 2 (BASE)</t>
  </si>
  <si>
    <t>2 KURSBUCH + ARBEITSBUCH + CD ROM</t>
  </si>
  <si>
    <t xml:space="preserve">BONELLI PAOLA PAVAN ROSANNA </t>
  </si>
  <si>
    <t>HANDELSPLATZ+CDMP3</t>
  </si>
  <si>
    <t>VOLUME + CD MP3</t>
  </si>
  <si>
    <t xml:space="preserve">CAGLIERO LUCA BARALE LUCIA </t>
  </si>
  <si>
    <t>LOGIN - LIBRO MISTO CON OPENBOOK</t>
  </si>
  <si>
    <t>VOLUME + EXTRAKIT + OPENBOOK</t>
  </si>
  <si>
    <t>BARALE LUCIA NAZZARENO LUCA RICCI GIOVANNA</t>
  </si>
  <si>
    <t>IMPRESA  MARKETING E MONDO - LIBRO MISTO CON OPENBOOK</t>
  </si>
  <si>
    <t>VOLUME 2 + EXTRAKIT + OPENBOOK</t>
  </si>
  <si>
    <t xml:space="preserve">CAPILUPPI MARCO D'AMELIO MARI AGIOVANNA </t>
  </si>
  <si>
    <t>DIRITTO SENZA FRONTIERE - LIBRO MISTO CON OPENBOOK</t>
  </si>
  <si>
    <t>A. VOLUME 2 BIENNIO + EXTRAKIT + OPENBOOK</t>
  </si>
  <si>
    <t xml:space="preserve">BIDAUD FRANCOISE  </t>
  </si>
  <si>
    <t>MA GRAMMAIRE DE FRANCAIS - LIBRO MISTO CON OPENBOOK</t>
  </si>
  <si>
    <t>VOLUME + 2 CD AUDIO + EXTRAKIT + OPENBOOK</t>
  </si>
  <si>
    <t>IURIS TANTUM 2ED  - DIRITTO PUBBLICO (LDM)</t>
  </si>
  <si>
    <t>ASTOLFI EUGENIO RASCIONI STEFANO RICCI GIOVANNA</t>
  </si>
  <si>
    <t>ENTRIAMO IN AZIENDA OGGI - LIBRO MISTO CON HUB LIBRO YOUNG</t>
  </si>
  <si>
    <t>VOLUMI DI CLASSE QUINTA (TOMO 1 + TOMO 2) + HUB LIBRO YOUNG + HUB KIT</t>
  </si>
  <si>
    <t>VOLUME 3 + QUADERNO 3 + EXTRAKIT + OPENBOOK</t>
  </si>
  <si>
    <t>BERGAMINI MASSIMO BAROZZI GRAZIELLA TRIFONE ANNA</t>
  </si>
  <si>
    <t>MATEMATICA ROSSO 2ED  - VOLUME 5 (LD)</t>
  </si>
  <si>
    <t>SECONDA EDIZIONE</t>
  </si>
  <si>
    <t>I CLASSICI NOSTRI CONTEMPORANEI 3/2 EDIZIONE IN QUATTRO VOLUMI  NUOVO ESAME D</t>
  </si>
  <si>
    <t>I CLASSICI NOSTRI CONTEMPORANEI 3/1  EDIZIONE IN QUATTRO VOLUMI NUOVO ESAME D</t>
  </si>
  <si>
    <t xml:space="preserve">RIGHI BELLOTTI ANNA SELMI CLAUDIA </t>
  </si>
  <si>
    <t>ECONOMIA PUBBLICA MODERNA - VOL  U MULTIMEDIALE (LDM)</t>
  </si>
  <si>
    <t>CORSO DI SCIENZA DELLE FINANZE E DIRITTO TRIBUTARIO</t>
  </si>
  <si>
    <t xml:space="preserve">CAMAGNI PAOLO NIKOLASSY RICCARDO </t>
  </si>
  <si>
    <t>INFORMATICA PER L'AZIENDA - EDIZIONE GIALLA SISTEMI INFORMATIVI AZIENDALI</t>
  </si>
  <si>
    <t>PROGETTAZIONE LATO SERVER, INTEGRAZIONE DEI DATI E PROCESSI NEI SISTEMI ERP</t>
  </si>
  <si>
    <t>VOLUME 3 + EXTRAKIT + OPENBOOK + ALLEGATO</t>
  </si>
  <si>
    <t>BALDI GIUSSO RAZETTI-ZACCARIA</t>
  </si>
  <si>
    <t>LIBRO DELLA LETTERATURA (IL) 3/1</t>
  </si>
  <si>
    <t>DALLA SCAPIGLIATURA AL PRIMO NOVECENTO</t>
  </si>
  <si>
    <t>LIBRO DELLA LETTERATURA (IL) 3/2</t>
  </si>
  <si>
    <t>DAL PERIODO TRA LE DUE GUERRE AI GIORNI NOSTRI</t>
  </si>
  <si>
    <t xml:space="preserve">CROCETTI SIMONE LONGHI WILLIAM VITTORE </t>
  </si>
  <si>
    <t>ECONOMIA-MONDO UP LIBRO MISTO CON LIBRO DIGITALE</t>
  </si>
  <si>
    <t>VOLUME B. QUINTO ANNO</t>
  </si>
  <si>
    <t xml:space="preserve">CAPILUPPI MARCO D'AMELIO MARIA GIOVANNA </t>
  </si>
  <si>
    <t>DIRITTO SENZA FRONTIERE UP LIBRO MISTO CON LIBRO DIGITALE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</si>
</sst>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5.28125" style="0" bestFit="1" customWidth="1"/>
    <col min="2" max="2" width="8.421875" style="0" bestFit="1" customWidth="1"/>
    <col min="3" max="3" width="5.140625" style="0" bestFit="1" customWidth="1"/>
    <col min="4" max="4" width="54.8515625" style="0" bestFit="1" customWidth="1"/>
    <col min="5" max="5" width="27.8515625" style="0" bestFit="1" customWidth="1"/>
    <col min="6" max="6" width="15.7109375" style="0" bestFit="1" customWidth="1"/>
    <col min="7" max="7" width="62.28125" style="0" bestFit="1" customWidth="1"/>
    <col min="8" max="8" width="82.00390625" style="0" bestFit="1" customWidth="1"/>
    <col min="9" max="9" width="76.7109375" style="0" bestFit="1" customWidth="1"/>
    <col min="10" max="10" width="5.140625" style="0" bestFit="1" customWidth="1"/>
    <col min="11" max="11" width="25.28125" style="0" bestFit="1" customWidth="1"/>
    <col min="12" max="12" width="7.7109375" style="0" bestFit="1" customWidth="1"/>
    <col min="13" max="13" width="25.57421875" style="0" bestFit="1" customWidth="1"/>
    <col min="14" max="14" width="7.7109375" style="0" bestFit="1" customWidth="1"/>
    <col min="15" max="15" width="15.28125" style="0" bestFit="1" customWidth="1"/>
    <col min="16" max="16" width="13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t="s">
        <v>3</v>
      </c>
    </row>
    <row r="6" ht="15">
      <c r="A6">
        <v>25028</v>
      </c>
    </row>
    <row r="8" spans="1:16" ht="1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</row>
    <row r="9" spans="1:16" ht="15">
      <c r="A9">
        <v>1</v>
      </c>
      <c r="B9" t="s">
        <v>20</v>
      </c>
      <c r="C9" t="s">
        <v>21</v>
      </c>
      <c r="D9" t="s">
        <v>22</v>
      </c>
      <c r="E9" t="s">
        <v>23</v>
      </c>
      <c r="F9" t="str">
        <f>"9788808434937"</f>
        <v>9788808434937</v>
      </c>
      <c r="G9" t="s">
        <v>24</v>
      </c>
      <c r="H9" t="s">
        <v>25</v>
      </c>
      <c r="I9" t="s">
        <v>26</v>
      </c>
      <c r="J9" t="s">
        <v>27</v>
      </c>
      <c r="K9" t="s">
        <v>28</v>
      </c>
      <c r="L9">
        <v>19.9</v>
      </c>
      <c r="M9">
        <v>2014</v>
      </c>
      <c r="N9" t="s">
        <v>29</v>
      </c>
      <c r="O9" t="s">
        <v>30</v>
      </c>
      <c r="P9" t="s">
        <v>29</v>
      </c>
    </row>
    <row r="10" spans="1:16" ht="15">
      <c r="A10">
        <v>1</v>
      </c>
      <c r="B10" t="s">
        <v>20</v>
      </c>
      <c r="C10" t="s">
        <v>21</v>
      </c>
      <c r="D10" t="s">
        <v>22</v>
      </c>
      <c r="E10" t="s">
        <v>31</v>
      </c>
      <c r="F10" t="str">
        <f>"9788805075324"</f>
        <v>9788805075324</v>
      </c>
      <c r="G10" t="s">
        <v>32</v>
      </c>
      <c r="H10" t="s">
        <v>33</v>
      </c>
      <c r="I10" t="s">
        <v>34</v>
      </c>
      <c r="J10" t="s">
        <v>27</v>
      </c>
      <c r="K10" t="s">
        <v>35</v>
      </c>
      <c r="L10">
        <v>19.2</v>
      </c>
      <c r="M10">
        <v>2016</v>
      </c>
      <c r="N10" t="s">
        <v>29</v>
      </c>
      <c r="O10" t="s">
        <v>30</v>
      </c>
      <c r="P10" t="s">
        <v>29</v>
      </c>
    </row>
    <row r="11" spans="1:16" ht="15">
      <c r="A11">
        <v>1</v>
      </c>
      <c r="B11" t="s">
        <v>20</v>
      </c>
      <c r="C11" t="s">
        <v>21</v>
      </c>
      <c r="D11" t="s">
        <v>22</v>
      </c>
      <c r="E11" t="s">
        <v>36</v>
      </c>
      <c r="F11" t="str">
        <f>"9788808137340"</f>
        <v>9788808137340</v>
      </c>
      <c r="G11" t="s">
        <v>37</v>
      </c>
      <c r="H11" t="s">
        <v>38</v>
      </c>
      <c r="I11" t="s">
        <v>39</v>
      </c>
      <c r="J11">
        <v>1</v>
      </c>
      <c r="K11" t="s">
        <v>28</v>
      </c>
      <c r="L11">
        <v>29.9</v>
      </c>
      <c r="M11">
        <v>2016</v>
      </c>
      <c r="N11" t="s">
        <v>29</v>
      </c>
      <c r="O11" t="s">
        <v>30</v>
      </c>
      <c r="P11" t="s">
        <v>29</v>
      </c>
    </row>
    <row r="12" spans="1:16" ht="15">
      <c r="A12">
        <v>1</v>
      </c>
      <c r="B12" t="s">
        <v>20</v>
      </c>
      <c r="C12" t="s">
        <v>21</v>
      </c>
      <c r="D12" t="s">
        <v>22</v>
      </c>
      <c r="E12" t="s">
        <v>40</v>
      </c>
      <c r="F12" t="str">
        <f>"9780194277112"</f>
        <v>9780194277112</v>
      </c>
      <c r="G12" t="s">
        <v>41</v>
      </c>
      <c r="H12" t="s">
        <v>42</v>
      </c>
      <c r="I12" t="s">
        <v>43</v>
      </c>
      <c r="J12">
        <v>1</v>
      </c>
      <c r="K12" t="s">
        <v>44</v>
      </c>
      <c r="L12">
        <v>25.7</v>
      </c>
      <c r="M12">
        <v>2015</v>
      </c>
      <c r="N12" t="s">
        <v>29</v>
      </c>
      <c r="O12" t="s">
        <v>30</v>
      </c>
      <c r="P12" t="s">
        <v>29</v>
      </c>
    </row>
    <row r="13" spans="1:16" ht="15">
      <c r="A13">
        <v>1</v>
      </c>
      <c r="B13" t="s">
        <v>20</v>
      </c>
      <c r="C13" t="s">
        <v>21</v>
      </c>
      <c r="D13" t="s">
        <v>22</v>
      </c>
      <c r="E13" t="s">
        <v>45</v>
      </c>
      <c r="F13" t="str">
        <f>"9788820378653"</f>
        <v>9788820378653</v>
      </c>
      <c r="G13" t="s">
        <v>46</v>
      </c>
      <c r="H13" t="s">
        <v>47</v>
      </c>
      <c r="I13" t="s">
        <v>48</v>
      </c>
      <c r="J13" t="s">
        <v>27</v>
      </c>
      <c r="K13" t="s">
        <v>49</v>
      </c>
      <c r="L13">
        <v>25.9</v>
      </c>
      <c r="M13">
        <v>2018</v>
      </c>
      <c r="N13" t="s">
        <v>29</v>
      </c>
      <c r="O13" t="s">
        <v>30</v>
      </c>
      <c r="P13" t="s">
        <v>29</v>
      </c>
    </row>
    <row r="14" spans="1:16" ht="15">
      <c r="A14">
        <v>1</v>
      </c>
      <c r="B14" t="s">
        <v>20</v>
      </c>
      <c r="C14" t="s">
        <v>21</v>
      </c>
      <c r="D14" t="s">
        <v>22</v>
      </c>
      <c r="E14" t="s">
        <v>50</v>
      </c>
      <c r="F14" t="str">
        <f>"9788839303394"</f>
        <v>9788839303394</v>
      </c>
      <c r="G14" t="s">
        <v>51</v>
      </c>
      <c r="H14" t="s">
        <v>52</v>
      </c>
      <c r="I14" t="s">
        <v>39</v>
      </c>
      <c r="J14" t="s">
        <v>27</v>
      </c>
      <c r="K14" t="s">
        <v>53</v>
      </c>
      <c r="L14">
        <v>17.4</v>
      </c>
      <c r="M14">
        <v>2017</v>
      </c>
      <c r="N14" t="s">
        <v>29</v>
      </c>
      <c r="O14" t="s">
        <v>30</v>
      </c>
      <c r="P14" t="s">
        <v>29</v>
      </c>
    </row>
    <row r="15" spans="1:16" ht="15">
      <c r="A15">
        <v>1</v>
      </c>
      <c r="B15" t="s">
        <v>20</v>
      </c>
      <c r="C15" t="s">
        <v>21</v>
      </c>
      <c r="D15" t="s">
        <v>22</v>
      </c>
      <c r="E15" t="s">
        <v>54</v>
      </c>
      <c r="F15" t="str">
        <f>"9788861603141"</f>
        <v>9788861603141</v>
      </c>
      <c r="G15" t="s">
        <v>55</v>
      </c>
      <c r="H15" t="s">
        <v>56</v>
      </c>
      <c r="I15" t="s">
        <v>39</v>
      </c>
      <c r="J15">
        <v>1</v>
      </c>
      <c r="K15" t="s">
        <v>57</v>
      </c>
      <c r="L15">
        <v>15.5</v>
      </c>
      <c r="M15">
        <v>2018</v>
      </c>
      <c r="N15" t="s">
        <v>29</v>
      </c>
      <c r="O15" t="s">
        <v>30</v>
      </c>
      <c r="P15" t="s">
        <v>29</v>
      </c>
    </row>
    <row r="16" spans="1:16" ht="15">
      <c r="A16">
        <v>1</v>
      </c>
      <c r="B16" t="s">
        <v>20</v>
      </c>
      <c r="C16" t="s">
        <v>21</v>
      </c>
      <c r="D16" t="s">
        <v>22</v>
      </c>
      <c r="E16" t="s">
        <v>58</v>
      </c>
      <c r="F16" t="str">
        <f>"9788823351998"</f>
        <v>9788823351998</v>
      </c>
      <c r="G16" t="s">
        <v>59</v>
      </c>
      <c r="H16" t="s">
        <v>60</v>
      </c>
      <c r="I16" t="s">
        <v>61</v>
      </c>
      <c r="J16" t="s">
        <v>27</v>
      </c>
      <c r="K16" t="s">
        <v>62</v>
      </c>
      <c r="L16">
        <v>22.2</v>
      </c>
      <c r="M16">
        <v>2018</v>
      </c>
      <c r="N16" t="s">
        <v>29</v>
      </c>
      <c r="O16" t="s">
        <v>30</v>
      </c>
      <c r="P16" t="s">
        <v>29</v>
      </c>
    </row>
    <row r="17" spans="1:16" ht="15">
      <c r="A17">
        <v>1</v>
      </c>
      <c r="B17" t="s">
        <v>20</v>
      </c>
      <c r="C17" t="s">
        <v>21</v>
      </c>
      <c r="D17" t="s">
        <v>22</v>
      </c>
      <c r="E17" t="s">
        <v>63</v>
      </c>
      <c r="F17" t="str">
        <f>"9788861602281"</f>
        <v>9788861602281</v>
      </c>
      <c r="G17" t="s">
        <v>64</v>
      </c>
      <c r="H17" t="s">
        <v>65</v>
      </c>
      <c r="I17" t="s">
        <v>39</v>
      </c>
      <c r="J17">
        <v>1</v>
      </c>
      <c r="K17" t="s">
        <v>57</v>
      </c>
      <c r="L17">
        <v>20</v>
      </c>
      <c r="M17">
        <v>2017</v>
      </c>
      <c r="N17" t="s">
        <v>29</v>
      </c>
      <c r="O17" t="s">
        <v>30</v>
      </c>
      <c r="P17" t="s">
        <v>29</v>
      </c>
    </row>
    <row r="18" spans="1:16" ht="15">
      <c r="A18">
        <v>1</v>
      </c>
      <c r="B18" t="s">
        <v>20</v>
      </c>
      <c r="C18" t="s">
        <v>21</v>
      </c>
      <c r="D18" t="s">
        <v>22</v>
      </c>
      <c r="E18" t="s">
        <v>66</v>
      </c>
      <c r="F18" t="str">
        <f>"9788842676355"</f>
        <v>9788842676355</v>
      </c>
      <c r="G18" t="s">
        <v>67</v>
      </c>
      <c r="H18" t="s">
        <v>68</v>
      </c>
      <c r="I18" t="s">
        <v>39</v>
      </c>
      <c r="J18">
        <v>1</v>
      </c>
      <c r="K18" t="s">
        <v>69</v>
      </c>
      <c r="L18">
        <v>21.5</v>
      </c>
      <c r="M18">
        <v>2019</v>
      </c>
      <c r="N18" t="s">
        <v>30</v>
      </c>
      <c r="O18" t="s">
        <v>30</v>
      </c>
      <c r="P18" t="s">
        <v>29</v>
      </c>
    </row>
    <row r="19" spans="1:16" ht="15">
      <c r="A19">
        <v>1</v>
      </c>
      <c r="B19" t="s">
        <v>20</v>
      </c>
      <c r="C19" t="s">
        <v>21</v>
      </c>
      <c r="D19" t="s">
        <v>22</v>
      </c>
      <c r="E19" t="s">
        <v>70</v>
      </c>
      <c r="F19" t="str">
        <f>"9788842675617"</f>
        <v>9788842675617</v>
      </c>
      <c r="G19" t="s">
        <v>71</v>
      </c>
      <c r="H19" t="s">
        <v>72</v>
      </c>
      <c r="I19" t="s">
        <v>73</v>
      </c>
      <c r="J19" t="s">
        <v>27</v>
      </c>
      <c r="K19" t="s">
        <v>69</v>
      </c>
      <c r="L19">
        <v>24.4</v>
      </c>
      <c r="M19">
        <v>2019</v>
      </c>
      <c r="N19" t="s">
        <v>30</v>
      </c>
      <c r="O19" t="s">
        <v>30</v>
      </c>
      <c r="P19" t="s">
        <v>29</v>
      </c>
    </row>
    <row r="20" spans="1:16" ht="15">
      <c r="A20">
        <v>1</v>
      </c>
      <c r="B20" t="s">
        <v>20</v>
      </c>
      <c r="C20" t="s">
        <v>21</v>
      </c>
      <c r="D20" t="s">
        <v>22</v>
      </c>
      <c r="E20" t="s">
        <v>74</v>
      </c>
      <c r="F20" t="str">
        <f>"9788858326909"</f>
        <v>9788858326909</v>
      </c>
      <c r="G20" t="s">
        <v>75</v>
      </c>
      <c r="H20" t="s">
        <v>76</v>
      </c>
      <c r="I20" t="s">
        <v>39</v>
      </c>
      <c r="J20">
        <v>1</v>
      </c>
      <c r="K20" t="s">
        <v>77</v>
      </c>
      <c r="L20">
        <v>18.35</v>
      </c>
      <c r="M20">
        <v>2019</v>
      </c>
      <c r="N20" t="s">
        <v>30</v>
      </c>
      <c r="O20" t="s">
        <v>30</v>
      </c>
      <c r="P20" t="s">
        <v>29</v>
      </c>
    </row>
    <row r="21" spans="1:16" ht="15">
      <c r="A21">
        <v>1</v>
      </c>
      <c r="B21" t="s">
        <v>20</v>
      </c>
      <c r="C21" t="s">
        <v>21</v>
      </c>
      <c r="D21" t="s">
        <v>22</v>
      </c>
      <c r="E21" t="s">
        <v>74</v>
      </c>
      <c r="F21" t="str">
        <f>"9788858326947"</f>
        <v>9788858326947</v>
      </c>
      <c r="G21" t="s">
        <v>75</v>
      </c>
      <c r="H21" t="s">
        <v>78</v>
      </c>
      <c r="I21" t="s">
        <v>39</v>
      </c>
      <c r="J21" t="s">
        <v>27</v>
      </c>
      <c r="K21" t="s">
        <v>77</v>
      </c>
      <c r="L21">
        <v>13.95</v>
      </c>
      <c r="M21">
        <v>2019</v>
      </c>
      <c r="N21" t="s">
        <v>30</v>
      </c>
      <c r="O21" t="s">
        <v>30</v>
      </c>
      <c r="P21" t="s">
        <v>29</v>
      </c>
    </row>
    <row r="22" spans="1:16" ht="15">
      <c r="A22">
        <v>1</v>
      </c>
      <c r="B22" t="s">
        <v>20</v>
      </c>
      <c r="C22" t="s">
        <v>21</v>
      </c>
      <c r="D22" t="s">
        <v>22</v>
      </c>
      <c r="E22" t="s">
        <v>79</v>
      </c>
      <c r="F22" t="str">
        <f>"9788808420862"</f>
        <v>9788808420862</v>
      </c>
      <c r="G22" t="s">
        <v>80</v>
      </c>
      <c r="H22" t="s">
        <v>81</v>
      </c>
      <c r="I22" t="s">
        <v>39</v>
      </c>
      <c r="J22" t="s">
        <v>27</v>
      </c>
      <c r="K22" t="s">
        <v>28</v>
      </c>
      <c r="L22">
        <v>17</v>
      </c>
      <c r="N22" t="s">
        <v>29</v>
      </c>
      <c r="O22" t="s">
        <v>30</v>
      </c>
      <c r="P22" t="s">
        <v>29</v>
      </c>
    </row>
    <row r="23" spans="1:16" ht="15">
      <c r="A23">
        <v>1</v>
      </c>
      <c r="B23" t="s">
        <v>20</v>
      </c>
      <c r="C23" t="s">
        <v>21</v>
      </c>
      <c r="D23" t="s">
        <v>22</v>
      </c>
      <c r="E23" t="s">
        <v>82</v>
      </c>
      <c r="F23" t="str">
        <f>"9788861612914"</f>
        <v>9788861612914</v>
      </c>
      <c r="G23" t="s">
        <v>83</v>
      </c>
      <c r="H23" t="s">
        <v>84</v>
      </c>
      <c r="I23" t="s">
        <v>39</v>
      </c>
      <c r="J23">
        <v>1</v>
      </c>
      <c r="K23" t="s">
        <v>85</v>
      </c>
      <c r="L23">
        <v>21.5</v>
      </c>
      <c r="M23">
        <v>2018</v>
      </c>
      <c r="N23" t="s">
        <v>29</v>
      </c>
      <c r="O23" t="s">
        <v>30</v>
      </c>
      <c r="P23" t="s">
        <v>29</v>
      </c>
    </row>
    <row r="24" spans="1:16" ht="15">
      <c r="A24">
        <v>1</v>
      </c>
      <c r="B24" t="s">
        <v>20</v>
      </c>
      <c r="C24" t="s">
        <v>21</v>
      </c>
      <c r="D24" t="s">
        <v>22</v>
      </c>
      <c r="E24" t="s">
        <v>86</v>
      </c>
      <c r="F24" t="str">
        <f>"9788881040353"</f>
        <v>9788881040353</v>
      </c>
      <c r="G24" t="s">
        <v>87</v>
      </c>
      <c r="H24" t="s">
        <v>88</v>
      </c>
      <c r="I24" t="s">
        <v>39</v>
      </c>
      <c r="J24" t="s">
        <v>27</v>
      </c>
      <c r="K24" t="s">
        <v>89</v>
      </c>
      <c r="L24">
        <v>20.2</v>
      </c>
      <c r="M24">
        <v>2017</v>
      </c>
      <c r="N24" t="s">
        <v>29</v>
      </c>
      <c r="O24" t="s">
        <v>30</v>
      </c>
      <c r="P24" t="s">
        <v>29</v>
      </c>
    </row>
    <row r="25" spans="1:16" ht="15">
      <c r="A25">
        <v>1</v>
      </c>
      <c r="B25" t="s">
        <v>90</v>
      </c>
      <c r="C25" t="s">
        <v>21</v>
      </c>
      <c r="D25" t="s">
        <v>22</v>
      </c>
      <c r="E25" t="s">
        <v>23</v>
      </c>
      <c r="F25" t="str">
        <f>"9788808434937"</f>
        <v>9788808434937</v>
      </c>
      <c r="G25" t="s">
        <v>24</v>
      </c>
      <c r="H25" t="s">
        <v>25</v>
      </c>
      <c r="I25" t="s">
        <v>26</v>
      </c>
      <c r="J25" t="s">
        <v>27</v>
      </c>
      <c r="K25" t="s">
        <v>28</v>
      </c>
      <c r="L25">
        <v>19.9</v>
      </c>
      <c r="M25">
        <v>2014</v>
      </c>
      <c r="N25" t="s">
        <v>29</v>
      </c>
      <c r="O25" t="s">
        <v>30</v>
      </c>
      <c r="P25" t="s">
        <v>29</v>
      </c>
    </row>
    <row r="26" spans="1:16" ht="15">
      <c r="A26">
        <v>1</v>
      </c>
      <c r="B26" t="s">
        <v>90</v>
      </c>
      <c r="C26" t="s">
        <v>21</v>
      </c>
      <c r="D26" t="s">
        <v>22</v>
      </c>
      <c r="E26" t="s">
        <v>31</v>
      </c>
      <c r="F26" t="str">
        <f>"9788805075324"</f>
        <v>9788805075324</v>
      </c>
      <c r="G26" t="s">
        <v>32</v>
      </c>
      <c r="H26" t="s">
        <v>33</v>
      </c>
      <c r="I26" t="s">
        <v>34</v>
      </c>
      <c r="J26" t="s">
        <v>27</v>
      </c>
      <c r="K26" t="s">
        <v>35</v>
      </c>
      <c r="L26">
        <v>19.2</v>
      </c>
      <c r="M26">
        <v>2016</v>
      </c>
      <c r="N26" t="s">
        <v>29</v>
      </c>
      <c r="O26" t="s">
        <v>30</v>
      </c>
      <c r="P26" t="s">
        <v>29</v>
      </c>
    </row>
    <row r="27" spans="1:16" ht="15">
      <c r="A27">
        <v>1</v>
      </c>
      <c r="B27" t="s">
        <v>90</v>
      </c>
      <c r="C27" t="s">
        <v>21</v>
      </c>
      <c r="D27" t="s">
        <v>22</v>
      </c>
      <c r="E27" t="s">
        <v>36</v>
      </c>
      <c r="F27" t="str">
        <f>"9788808137340"</f>
        <v>9788808137340</v>
      </c>
      <c r="G27" t="s">
        <v>37</v>
      </c>
      <c r="H27" t="s">
        <v>38</v>
      </c>
      <c r="I27" t="s">
        <v>39</v>
      </c>
      <c r="J27">
        <v>1</v>
      </c>
      <c r="K27" t="s">
        <v>28</v>
      </c>
      <c r="L27">
        <v>29.9</v>
      </c>
      <c r="M27">
        <v>2016</v>
      </c>
      <c r="N27" t="s">
        <v>29</v>
      </c>
      <c r="O27" t="s">
        <v>30</v>
      </c>
      <c r="P27" t="s">
        <v>29</v>
      </c>
    </row>
    <row r="28" spans="1:16" ht="15">
      <c r="A28">
        <v>1</v>
      </c>
      <c r="B28" t="s">
        <v>90</v>
      </c>
      <c r="C28" t="s">
        <v>21</v>
      </c>
      <c r="D28" t="s">
        <v>22</v>
      </c>
      <c r="E28" t="s">
        <v>40</v>
      </c>
      <c r="F28" t="str">
        <f>"9780194277112"</f>
        <v>9780194277112</v>
      </c>
      <c r="G28" t="s">
        <v>41</v>
      </c>
      <c r="H28" t="s">
        <v>42</v>
      </c>
      <c r="I28" t="s">
        <v>43</v>
      </c>
      <c r="J28">
        <v>1</v>
      </c>
      <c r="K28" t="s">
        <v>44</v>
      </c>
      <c r="L28">
        <v>25.7</v>
      </c>
      <c r="M28">
        <v>2015</v>
      </c>
      <c r="N28" t="s">
        <v>29</v>
      </c>
      <c r="O28" t="s">
        <v>30</v>
      </c>
      <c r="P28" t="s">
        <v>29</v>
      </c>
    </row>
    <row r="29" spans="1:16" ht="15">
      <c r="A29">
        <v>1</v>
      </c>
      <c r="B29" t="s">
        <v>90</v>
      </c>
      <c r="C29" t="s">
        <v>21</v>
      </c>
      <c r="D29" t="s">
        <v>22</v>
      </c>
      <c r="E29" t="s">
        <v>45</v>
      </c>
      <c r="F29" t="str">
        <f>"9788820378653"</f>
        <v>9788820378653</v>
      </c>
      <c r="G29" t="s">
        <v>46</v>
      </c>
      <c r="H29" t="s">
        <v>47</v>
      </c>
      <c r="I29" t="s">
        <v>48</v>
      </c>
      <c r="J29" t="s">
        <v>27</v>
      </c>
      <c r="K29" t="s">
        <v>49</v>
      </c>
      <c r="L29">
        <v>25.9</v>
      </c>
      <c r="M29">
        <v>2018</v>
      </c>
      <c r="N29" t="s">
        <v>29</v>
      </c>
      <c r="O29" t="s">
        <v>30</v>
      </c>
      <c r="P29" t="s">
        <v>29</v>
      </c>
    </row>
    <row r="30" spans="1:16" ht="15">
      <c r="A30">
        <v>1</v>
      </c>
      <c r="B30" t="s">
        <v>90</v>
      </c>
      <c r="C30" t="s">
        <v>21</v>
      </c>
      <c r="D30" t="s">
        <v>22</v>
      </c>
      <c r="E30" t="s">
        <v>50</v>
      </c>
      <c r="F30" t="str">
        <f>"9788839303394"</f>
        <v>9788839303394</v>
      </c>
      <c r="G30" t="s">
        <v>51</v>
      </c>
      <c r="H30" t="s">
        <v>52</v>
      </c>
      <c r="I30" t="s">
        <v>39</v>
      </c>
      <c r="J30" t="s">
        <v>27</v>
      </c>
      <c r="K30" t="s">
        <v>53</v>
      </c>
      <c r="L30">
        <v>17.4</v>
      </c>
      <c r="M30">
        <v>2017</v>
      </c>
      <c r="N30" t="s">
        <v>29</v>
      </c>
      <c r="O30" t="s">
        <v>30</v>
      </c>
      <c r="P30" t="s">
        <v>29</v>
      </c>
    </row>
    <row r="31" spans="1:16" ht="15">
      <c r="A31">
        <v>1</v>
      </c>
      <c r="B31" t="s">
        <v>90</v>
      </c>
      <c r="C31" t="s">
        <v>21</v>
      </c>
      <c r="D31" t="s">
        <v>22</v>
      </c>
      <c r="E31" t="s">
        <v>66</v>
      </c>
      <c r="F31" t="str">
        <f>"9788842676355"</f>
        <v>9788842676355</v>
      </c>
      <c r="G31" t="s">
        <v>67</v>
      </c>
      <c r="H31" t="s">
        <v>68</v>
      </c>
      <c r="I31" t="s">
        <v>39</v>
      </c>
      <c r="J31">
        <v>1</v>
      </c>
      <c r="K31" t="s">
        <v>69</v>
      </c>
      <c r="L31">
        <v>21.5</v>
      </c>
      <c r="M31">
        <v>2019</v>
      </c>
      <c r="N31" t="s">
        <v>30</v>
      </c>
      <c r="O31" t="s">
        <v>30</v>
      </c>
      <c r="P31" t="s">
        <v>29</v>
      </c>
    </row>
    <row r="32" spans="1:16" ht="15">
      <c r="A32">
        <v>1</v>
      </c>
      <c r="B32" t="s">
        <v>90</v>
      </c>
      <c r="C32" t="s">
        <v>21</v>
      </c>
      <c r="D32" t="s">
        <v>22</v>
      </c>
      <c r="E32" t="s">
        <v>70</v>
      </c>
      <c r="F32" t="str">
        <f>"9788842675617"</f>
        <v>9788842675617</v>
      </c>
      <c r="G32" t="s">
        <v>71</v>
      </c>
      <c r="H32" t="s">
        <v>72</v>
      </c>
      <c r="I32" t="s">
        <v>73</v>
      </c>
      <c r="J32" t="s">
        <v>27</v>
      </c>
      <c r="K32" t="s">
        <v>69</v>
      </c>
      <c r="L32">
        <v>24.4</v>
      </c>
      <c r="M32">
        <v>2019</v>
      </c>
      <c r="N32" t="s">
        <v>30</v>
      </c>
      <c r="O32" t="s">
        <v>30</v>
      </c>
      <c r="P32" t="s">
        <v>29</v>
      </c>
    </row>
    <row r="33" spans="1:16" ht="15">
      <c r="A33">
        <v>1</v>
      </c>
      <c r="B33" t="s">
        <v>90</v>
      </c>
      <c r="C33" t="s">
        <v>21</v>
      </c>
      <c r="D33" t="s">
        <v>22</v>
      </c>
      <c r="E33" t="s">
        <v>74</v>
      </c>
      <c r="F33" t="str">
        <f>"9788858326947"</f>
        <v>9788858326947</v>
      </c>
      <c r="G33" t="s">
        <v>75</v>
      </c>
      <c r="H33" t="s">
        <v>78</v>
      </c>
      <c r="I33" t="s">
        <v>39</v>
      </c>
      <c r="J33" t="s">
        <v>27</v>
      </c>
      <c r="K33" t="s">
        <v>77</v>
      </c>
      <c r="L33">
        <v>13.95</v>
      </c>
      <c r="M33">
        <v>2019</v>
      </c>
      <c r="N33" t="s">
        <v>30</v>
      </c>
      <c r="O33" t="s">
        <v>30</v>
      </c>
      <c r="P33" t="s">
        <v>29</v>
      </c>
    </row>
    <row r="34" spans="1:16" ht="15">
      <c r="A34">
        <v>1</v>
      </c>
      <c r="B34" t="s">
        <v>90</v>
      </c>
      <c r="C34" t="s">
        <v>21</v>
      </c>
      <c r="D34" t="s">
        <v>22</v>
      </c>
      <c r="E34" t="s">
        <v>74</v>
      </c>
      <c r="F34" t="str">
        <f>"9788858326909"</f>
        <v>9788858326909</v>
      </c>
      <c r="G34" t="s">
        <v>75</v>
      </c>
      <c r="H34" t="s">
        <v>76</v>
      </c>
      <c r="I34" t="s">
        <v>39</v>
      </c>
      <c r="J34">
        <v>1</v>
      </c>
      <c r="K34" t="s">
        <v>77</v>
      </c>
      <c r="L34">
        <v>18.35</v>
      </c>
      <c r="M34">
        <v>2019</v>
      </c>
      <c r="N34" t="s">
        <v>30</v>
      </c>
      <c r="O34" t="s">
        <v>30</v>
      </c>
      <c r="P34" t="s">
        <v>29</v>
      </c>
    </row>
    <row r="35" spans="1:16" ht="15">
      <c r="A35">
        <v>1</v>
      </c>
      <c r="B35" t="s">
        <v>90</v>
      </c>
      <c r="C35" t="s">
        <v>21</v>
      </c>
      <c r="D35" t="s">
        <v>22</v>
      </c>
      <c r="E35" t="s">
        <v>79</v>
      </c>
      <c r="F35" t="str">
        <f>"9788808420862"</f>
        <v>9788808420862</v>
      </c>
      <c r="G35" t="s">
        <v>80</v>
      </c>
      <c r="H35" t="s">
        <v>81</v>
      </c>
      <c r="I35" t="s">
        <v>39</v>
      </c>
      <c r="J35" t="s">
        <v>27</v>
      </c>
      <c r="K35" t="s">
        <v>28</v>
      </c>
      <c r="L35">
        <v>17</v>
      </c>
      <c r="M35">
        <v>2019</v>
      </c>
      <c r="N35" t="s">
        <v>30</v>
      </c>
      <c r="O35" t="s">
        <v>30</v>
      </c>
      <c r="P35" t="s">
        <v>29</v>
      </c>
    </row>
    <row r="36" spans="1:16" ht="15">
      <c r="A36">
        <v>1</v>
      </c>
      <c r="B36" t="s">
        <v>90</v>
      </c>
      <c r="C36" t="s">
        <v>21</v>
      </c>
      <c r="D36" t="s">
        <v>22</v>
      </c>
      <c r="E36" t="s">
        <v>54</v>
      </c>
      <c r="F36" t="str">
        <f>"9788861603141"</f>
        <v>9788861603141</v>
      </c>
      <c r="G36" t="s">
        <v>55</v>
      </c>
      <c r="H36" t="s">
        <v>56</v>
      </c>
      <c r="I36" t="s">
        <v>39</v>
      </c>
      <c r="J36">
        <v>1</v>
      </c>
      <c r="K36" t="s">
        <v>57</v>
      </c>
      <c r="L36">
        <v>15.5</v>
      </c>
      <c r="M36">
        <v>2018</v>
      </c>
      <c r="N36" t="s">
        <v>29</v>
      </c>
      <c r="O36" t="s">
        <v>30</v>
      </c>
      <c r="P36" t="s">
        <v>29</v>
      </c>
    </row>
    <row r="37" spans="1:16" ht="15">
      <c r="A37">
        <v>1</v>
      </c>
      <c r="B37" t="s">
        <v>90</v>
      </c>
      <c r="C37" t="s">
        <v>21</v>
      </c>
      <c r="D37" t="s">
        <v>22</v>
      </c>
      <c r="E37" t="s">
        <v>58</v>
      </c>
      <c r="F37" t="str">
        <f>"9788823351998"</f>
        <v>9788823351998</v>
      </c>
      <c r="G37" t="s">
        <v>59</v>
      </c>
      <c r="H37" t="s">
        <v>60</v>
      </c>
      <c r="I37" t="s">
        <v>61</v>
      </c>
      <c r="J37" t="s">
        <v>27</v>
      </c>
      <c r="K37" t="s">
        <v>62</v>
      </c>
      <c r="L37">
        <v>22.2</v>
      </c>
      <c r="M37">
        <v>2018</v>
      </c>
      <c r="N37" t="s">
        <v>29</v>
      </c>
      <c r="O37" t="s">
        <v>30</v>
      </c>
      <c r="P37" t="s">
        <v>29</v>
      </c>
    </row>
    <row r="38" spans="1:16" ht="15">
      <c r="A38">
        <v>1</v>
      </c>
      <c r="B38" t="s">
        <v>90</v>
      </c>
      <c r="C38" t="s">
        <v>21</v>
      </c>
      <c r="D38" t="s">
        <v>22</v>
      </c>
      <c r="E38" t="s">
        <v>63</v>
      </c>
      <c r="F38" t="str">
        <f>"9788861602281"</f>
        <v>9788861602281</v>
      </c>
      <c r="G38" t="s">
        <v>64</v>
      </c>
      <c r="H38" t="s">
        <v>65</v>
      </c>
      <c r="I38" t="s">
        <v>39</v>
      </c>
      <c r="J38">
        <v>1</v>
      </c>
      <c r="K38" t="s">
        <v>57</v>
      </c>
      <c r="L38">
        <v>20</v>
      </c>
      <c r="M38">
        <v>2017</v>
      </c>
      <c r="N38" t="s">
        <v>29</v>
      </c>
      <c r="O38" t="s">
        <v>30</v>
      </c>
      <c r="P38" t="s">
        <v>29</v>
      </c>
    </row>
    <row r="39" spans="1:16" ht="15">
      <c r="A39">
        <v>1</v>
      </c>
      <c r="B39" t="s">
        <v>90</v>
      </c>
      <c r="C39" t="s">
        <v>21</v>
      </c>
      <c r="D39" t="s">
        <v>22</v>
      </c>
      <c r="E39" t="s">
        <v>82</v>
      </c>
      <c r="F39" t="str">
        <f>"9788861612914"</f>
        <v>9788861612914</v>
      </c>
      <c r="G39" t="s">
        <v>83</v>
      </c>
      <c r="H39" t="s">
        <v>84</v>
      </c>
      <c r="I39" t="s">
        <v>39</v>
      </c>
      <c r="J39">
        <v>1</v>
      </c>
      <c r="K39" t="s">
        <v>85</v>
      </c>
      <c r="L39">
        <v>21.5</v>
      </c>
      <c r="M39">
        <v>2018</v>
      </c>
      <c r="N39" t="s">
        <v>29</v>
      </c>
      <c r="O39" t="s">
        <v>30</v>
      </c>
      <c r="P39" t="s">
        <v>29</v>
      </c>
    </row>
    <row r="40" spans="1:16" ht="15">
      <c r="A40">
        <v>1</v>
      </c>
      <c r="B40" t="s">
        <v>90</v>
      </c>
      <c r="C40" t="s">
        <v>21</v>
      </c>
      <c r="D40" t="s">
        <v>22</v>
      </c>
      <c r="E40" t="s">
        <v>86</v>
      </c>
      <c r="F40" t="str">
        <f>"9788881040353"</f>
        <v>9788881040353</v>
      </c>
      <c r="G40" t="s">
        <v>87</v>
      </c>
      <c r="H40" t="s">
        <v>88</v>
      </c>
      <c r="I40" t="s">
        <v>39</v>
      </c>
      <c r="J40" t="s">
        <v>27</v>
      </c>
      <c r="K40" t="s">
        <v>89</v>
      </c>
      <c r="L40">
        <v>20.2</v>
      </c>
      <c r="M40">
        <v>2017</v>
      </c>
      <c r="N40" t="s">
        <v>29</v>
      </c>
      <c r="O40" t="s">
        <v>30</v>
      </c>
      <c r="P40" t="s">
        <v>29</v>
      </c>
    </row>
    <row r="41" spans="1:16" ht="15">
      <c r="A41">
        <v>2</v>
      </c>
      <c r="B41" t="s">
        <v>20</v>
      </c>
      <c r="C41" t="s">
        <v>21</v>
      </c>
      <c r="D41" t="s">
        <v>22</v>
      </c>
      <c r="E41" t="s">
        <v>91</v>
      </c>
      <c r="F41" t="str">
        <f>"9788808536730"</f>
        <v>9788808536730</v>
      </c>
      <c r="G41" t="s">
        <v>92</v>
      </c>
      <c r="H41" t="s">
        <v>93</v>
      </c>
      <c r="I41" t="s">
        <v>94</v>
      </c>
      <c r="J41" t="s">
        <v>27</v>
      </c>
      <c r="K41" t="s">
        <v>28</v>
      </c>
      <c r="L41">
        <v>21.8</v>
      </c>
      <c r="M41">
        <v>2015</v>
      </c>
      <c r="N41" t="s">
        <v>29</v>
      </c>
      <c r="O41" t="s">
        <v>30</v>
      </c>
      <c r="P41" t="s">
        <v>29</v>
      </c>
    </row>
    <row r="42" spans="1:16" ht="15">
      <c r="A42">
        <v>2</v>
      </c>
      <c r="B42" t="s">
        <v>20</v>
      </c>
      <c r="C42" t="s">
        <v>21</v>
      </c>
      <c r="D42" t="s">
        <v>22</v>
      </c>
      <c r="E42" t="s">
        <v>31</v>
      </c>
      <c r="F42" t="str">
        <f>"9788805075324"</f>
        <v>9788805075324</v>
      </c>
      <c r="G42" t="s">
        <v>32</v>
      </c>
      <c r="H42" t="s">
        <v>33</v>
      </c>
      <c r="I42" t="s">
        <v>34</v>
      </c>
      <c r="J42" t="s">
        <v>27</v>
      </c>
      <c r="K42" t="s">
        <v>35</v>
      </c>
      <c r="L42">
        <v>19.2</v>
      </c>
      <c r="M42">
        <v>2016</v>
      </c>
      <c r="N42" t="s">
        <v>29</v>
      </c>
      <c r="O42" t="s">
        <v>29</v>
      </c>
      <c r="P42" t="s">
        <v>29</v>
      </c>
    </row>
    <row r="43" spans="1:16" ht="15">
      <c r="A43">
        <v>2</v>
      </c>
      <c r="B43" t="s">
        <v>20</v>
      </c>
      <c r="C43" t="s">
        <v>21</v>
      </c>
      <c r="D43" t="s">
        <v>22</v>
      </c>
      <c r="E43" t="s">
        <v>70</v>
      </c>
      <c r="F43" t="str">
        <f>"9788842435129"</f>
        <v>9788842435129</v>
      </c>
      <c r="G43" t="s">
        <v>95</v>
      </c>
      <c r="H43" t="s">
        <v>96</v>
      </c>
      <c r="I43" t="s">
        <v>97</v>
      </c>
      <c r="J43" t="s">
        <v>27</v>
      </c>
      <c r="K43" t="s">
        <v>98</v>
      </c>
      <c r="L43">
        <v>25.8</v>
      </c>
      <c r="N43" t="s">
        <v>29</v>
      </c>
      <c r="O43" t="s">
        <v>29</v>
      </c>
      <c r="P43" t="s">
        <v>29</v>
      </c>
    </row>
    <row r="44" spans="1:16" ht="15">
      <c r="A44">
        <v>2</v>
      </c>
      <c r="B44" t="s">
        <v>20</v>
      </c>
      <c r="C44" t="s">
        <v>21</v>
      </c>
      <c r="D44" t="s">
        <v>22</v>
      </c>
      <c r="E44" t="s">
        <v>74</v>
      </c>
      <c r="F44" t="str">
        <f>"9788842670520"</f>
        <v>9788842670520</v>
      </c>
      <c r="G44" t="s">
        <v>99</v>
      </c>
      <c r="H44" t="s">
        <v>100</v>
      </c>
      <c r="I44" t="s">
        <v>101</v>
      </c>
      <c r="J44" t="s">
        <v>27</v>
      </c>
      <c r="K44" t="s">
        <v>69</v>
      </c>
      <c r="L44">
        <v>9.75</v>
      </c>
      <c r="N44" t="s">
        <v>29</v>
      </c>
      <c r="O44" t="s">
        <v>29</v>
      </c>
      <c r="P44" t="s">
        <v>29</v>
      </c>
    </row>
    <row r="45" spans="1:16" ht="15">
      <c r="A45">
        <v>2</v>
      </c>
      <c r="B45" t="s">
        <v>20</v>
      </c>
      <c r="C45" t="s">
        <v>21</v>
      </c>
      <c r="D45" t="s">
        <v>22</v>
      </c>
      <c r="E45" t="s">
        <v>74</v>
      </c>
      <c r="F45" t="str">
        <f>"9788842670933"</f>
        <v>9788842670933</v>
      </c>
      <c r="G45" t="s">
        <v>99</v>
      </c>
      <c r="H45" t="s">
        <v>102</v>
      </c>
      <c r="I45" t="s">
        <v>103</v>
      </c>
      <c r="J45" t="s">
        <v>27</v>
      </c>
      <c r="K45" t="s">
        <v>69</v>
      </c>
      <c r="L45">
        <v>18.45</v>
      </c>
      <c r="N45" t="s">
        <v>29</v>
      </c>
      <c r="O45" t="s">
        <v>30</v>
      </c>
      <c r="P45" t="s">
        <v>29</v>
      </c>
    </row>
    <row r="46" spans="1:16" ht="15">
      <c r="A46">
        <v>2</v>
      </c>
      <c r="B46" t="s">
        <v>20</v>
      </c>
      <c r="C46" t="s">
        <v>21</v>
      </c>
      <c r="D46" t="s">
        <v>22</v>
      </c>
      <c r="E46" t="s">
        <v>104</v>
      </c>
      <c r="F46" t="str">
        <f>"9788808821225"</f>
        <v>9788808821225</v>
      </c>
      <c r="G46" t="s">
        <v>105</v>
      </c>
      <c r="H46" t="s">
        <v>106</v>
      </c>
      <c r="I46" t="s">
        <v>39</v>
      </c>
      <c r="J46" t="s">
        <v>27</v>
      </c>
      <c r="K46" t="s">
        <v>28</v>
      </c>
      <c r="L46">
        <v>15.6</v>
      </c>
      <c r="M46">
        <v>2015</v>
      </c>
      <c r="N46" t="s">
        <v>29</v>
      </c>
      <c r="O46" t="s">
        <v>30</v>
      </c>
      <c r="P46" t="s">
        <v>29</v>
      </c>
    </row>
    <row r="47" spans="1:16" ht="15">
      <c r="A47">
        <v>2</v>
      </c>
      <c r="B47" t="s">
        <v>20</v>
      </c>
      <c r="C47" t="s">
        <v>21</v>
      </c>
      <c r="D47" t="s">
        <v>22</v>
      </c>
      <c r="E47" t="s">
        <v>40</v>
      </c>
      <c r="F47" t="str">
        <f>"9780194277112"</f>
        <v>9780194277112</v>
      </c>
      <c r="G47" t="s">
        <v>41</v>
      </c>
      <c r="H47" t="s">
        <v>42</v>
      </c>
      <c r="I47" t="s">
        <v>43</v>
      </c>
      <c r="J47">
        <v>1</v>
      </c>
      <c r="K47" t="s">
        <v>44</v>
      </c>
      <c r="L47">
        <v>25.7</v>
      </c>
      <c r="N47" t="s">
        <v>29</v>
      </c>
      <c r="O47" t="s">
        <v>29</v>
      </c>
      <c r="P47" t="s">
        <v>29</v>
      </c>
    </row>
    <row r="48" spans="1:16" ht="15">
      <c r="A48">
        <v>2</v>
      </c>
      <c r="B48" t="s">
        <v>20</v>
      </c>
      <c r="C48" t="s">
        <v>21</v>
      </c>
      <c r="D48" t="s">
        <v>22</v>
      </c>
      <c r="E48" t="s">
        <v>40</v>
      </c>
      <c r="F48" t="str">
        <f>"9780194277372"</f>
        <v>9780194277372</v>
      </c>
      <c r="G48" t="s">
        <v>41</v>
      </c>
      <c r="H48" t="s">
        <v>107</v>
      </c>
      <c r="I48" t="s">
        <v>108</v>
      </c>
      <c r="J48">
        <v>2</v>
      </c>
      <c r="K48" t="s">
        <v>44</v>
      </c>
      <c r="L48">
        <v>26.3</v>
      </c>
      <c r="N48" t="s">
        <v>29</v>
      </c>
      <c r="O48" t="s">
        <v>30</v>
      </c>
      <c r="P48" t="s">
        <v>29</v>
      </c>
    </row>
    <row r="49" spans="1:16" ht="15">
      <c r="A49">
        <v>2</v>
      </c>
      <c r="B49" t="s">
        <v>20</v>
      </c>
      <c r="C49" t="s">
        <v>21</v>
      </c>
      <c r="D49" t="s">
        <v>22</v>
      </c>
      <c r="E49" t="s">
        <v>66</v>
      </c>
      <c r="F49" t="str">
        <f>"9788835038610"</f>
        <v>9788835038610</v>
      </c>
      <c r="G49" t="s">
        <v>109</v>
      </c>
      <c r="H49" t="s">
        <v>110</v>
      </c>
      <c r="I49" t="s">
        <v>111</v>
      </c>
      <c r="J49">
        <v>2</v>
      </c>
      <c r="K49" t="s">
        <v>112</v>
      </c>
      <c r="L49">
        <v>16.1</v>
      </c>
      <c r="N49" t="s">
        <v>29</v>
      </c>
      <c r="O49" t="s">
        <v>30</v>
      </c>
      <c r="P49" t="s">
        <v>29</v>
      </c>
    </row>
    <row r="50" spans="1:16" ht="15">
      <c r="A50">
        <v>2</v>
      </c>
      <c r="B50" t="s">
        <v>20</v>
      </c>
      <c r="C50" t="s">
        <v>21</v>
      </c>
      <c r="D50" t="s">
        <v>22</v>
      </c>
      <c r="E50" t="s">
        <v>50</v>
      </c>
      <c r="F50" t="str">
        <f>"9788839303394"</f>
        <v>9788839303394</v>
      </c>
      <c r="G50" t="s">
        <v>51</v>
      </c>
      <c r="H50" t="s">
        <v>52</v>
      </c>
      <c r="I50" t="s">
        <v>39</v>
      </c>
      <c r="J50" t="s">
        <v>27</v>
      </c>
      <c r="K50" t="s">
        <v>53</v>
      </c>
      <c r="L50">
        <v>17.4</v>
      </c>
      <c r="N50" t="s">
        <v>29</v>
      </c>
      <c r="O50" t="s">
        <v>29</v>
      </c>
      <c r="P50" t="s">
        <v>29</v>
      </c>
    </row>
    <row r="51" spans="1:16" ht="15">
      <c r="A51">
        <v>2</v>
      </c>
      <c r="B51" t="s">
        <v>20</v>
      </c>
      <c r="C51" t="s">
        <v>21</v>
      </c>
      <c r="D51" t="s">
        <v>22</v>
      </c>
      <c r="E51" t="s">
        <v>54</v>
      </c>
      <c r="F51" t="str">
        <f>"9788861603158"</f>
        <v>9788861603158</v>
      </c>
      <c r="G51" t="s">
        <v>55</v>
      </c>
      <c r="H51" t="s">
        <v>113</v>
      </c>
      <c r="I51" t="s">
        <v>39</v>
      </c>
      <c r="J51">
        <v>2</v>
      </c>
      <c r="K51" t="s">
        <v>57</v>
      </c>
      <c r="L51">
        <v>15.1</v>
      </c>
      <c r="M51">
        <v>2018</v>
      </c>
      <c r="N51" t="s">
        <v>29</v>
      </c>
      <c r="O51" t="s">
        <v>30</v>
      </c>
      <c r="P51" t="s">
        <v>29</v>
      </c>
    </row>
    <row r="52" spans="1:16" ht="15">
      <c r="A52">
        <v>2</v>
      </c>
      <c r="B52" t="s">
        <v>20</v>
      </c>
      <c r="C52" t="s">
        <v>21</v>
      </c>
      <c r="D52" t="s">
        <v>22</v>
      </c>
      <c r="E52" t="s">
        <v>58</v>
      </c>
      <c r="F52" t="str">
        <f>"9788823351998"</f>
        <v>9788823351998</v>
      </c>
      <c r="G52" t="s">
        <v>59</v>
      </c>
      <c r="H52" t="s">
        <v>60</v>
      </c>
      <c r="I52" t="s">
        <v>61</v>
      </c>
      <c r="J52" t="s">
        <v>27</v>
      </c>
      <c r="K52" t="s">
        <v>62</v>
      </c>
      <c r="L52">
        <v>22.2</v>
      </c>
      <c r="N52" t="s">
        <v>29</v>
      </c>
      <c r="O52" t="s">
        <v>29</v>
      </c>
      <c r="P52" t="s">
        <v>29</v>
      </c>
    </row>
    <row r="53" spans="1:16" ht="15">
      <c r="A53">
        <v>2</v>
      </c>
      <c r="B53" t="s">
        <v>20</v>
      </c>
      <c r="C53" t="s">
        <v>21</v>
      </c>
      <c r="D53" t="s">
        <v>22</v>
      </c>
      <c r="E53" t="s">
        <v>45</v>
      </c>
      <c r="F53" t="str">
        <f>"9788820378653"</f>
        <v>9788820378653</v>
      </c>
      <c r="G53" t="s">
        <v>46</v>
      </c>
      <c r="H53" t="s">
        <v>47</v>
      </c>
      <c r="I53" t="s">
        <v>48</v>
      </c>
      <c r="J53" t="s">
        <v>27</v>
      </c>
      <c r="K53" t="s">
        <v>49</v>
      </c>
      <c r="L53">
        <v>25.9</v>
      </c>
      <c r="N53" t="s">
        <v>29</v>
      </c>
      <c r="O53" t="s">
        <v>29</v>
      </c>
      <c r="P53" t="s">
        <v>29</v>
      </c>
    </row>
    <row r="54" spans="1:16" ht="15">
      <c r="A54">
        <v>2</v>
      </c>
      <c r="B54" t="s">
        <v>20</v>
      </c>
      <c r="C54" t="s">
        <v>21</v>
      </c>
      <c r="D54" t="s">
        <v>22</v>
      </c>
      <c r="E54" t="s">
        <v>82</v>
      </c>
      <c r="F54" t="str">
        <f>"9788861614864"</f>
        <v>9788861614864</v>
      </c>
      <c r="G54" t="s">
        <v>83</v>
      </c>
      <c r="H54" t="s">
        <v>114</v>
      </c>
      <c r="I54" t="s">
        <v>39</v>
      </c>
      <c r="J54">
        <v>2</v>
      </c>
      <c r="K54" t="s">
        <v>85</v>
      </c>
      <c r="L54">
        <v>21.5</v>
      </c>
      <c r="N54" t="s">
        <v>29</v>
      </c>
      <c r="O54" t="s">
        <v>30</v>
      </c>
      <c r="P54" t="s">
        <v>29</v>
      </c>
    </row>
    <row r="55" spans="1:16" ht="15">
      <c r="A55">
        <v>2</v>
      </c>
      <c r="B55" t="s">
        <v>20</v>
      </c>
      <c r="C55" t="s">
        <v>21</v>
      </c>
      <c r="D55" t="s">
        <v>22</v>
      </c>
      <c r="E55" t="s">
        <v>82</v>
      </c>
      <c r="F55" t="str">
        <f>"9788861612914"</f>
        <v>9788861612914</v>
      </c>
      <c r="G55" t="s">
        <v>83</v>
      </c>
      <c r="H55" t="s">
        <v>84</v>
      </c>
      <c r="I55" t="s">
        <v>39</v>
      </c>
      <c r="J55">
        <v>1</v>
      </c>
      <c r="K55" t="s">
        <v>85</v>
      </c>
      <c r="L55">
        <v>21.5</v>
      </c>
      <c r="N55" t="s">
        <v>29</v>
      </c>
      <c r="O55" t="s">
        <v>29</v>
      </c>
      <c r="P55" t="s">
        <v>29</v>
      </c>
    </row>
    <row r="56" spans="1:16" ht="15">
      <c r="A56">
        <v>2</v>
      </c>
      <c r="B56" t="s">
        <v>20</v>
      </c>
      <c r="C56" t="s">
        <v>21</v>
      </c>
      <c r="D56" t="s">
        <v>22</v>
      </c>
      <c r="E56" t="s">
        <v>36</v>
      </c>
      <c r="F56" t="str">
        <f>"9788808725820"</f>
        <v>9788808725820</v>
      </c>
      <c r="G56" t="s">
        <v>115</v>
      </c>
      <c r="H56" t="s">
        <v>116</v>
      </c>
      <c r="I56" t="s">
        <v>39</v>
      </c>
      <c r="J56">
        <v>2</v>
      </c>
      <c r="K56" t="s">
        <v>28</v>
      </c>
      <c r="L56">
        <v>28.5</v>
      </c>
      <c r="M56">
        <v>2017</v>
      </c>
      <c r="N56" t="s">
        <v>29</v>
      </c>
      <c r="O56" t="s">
        <v>30</v>
      </c>
      <c r="P56" t="s">
        <v>29</v>
      </c>
    </row>
    <row r="57" spans="1:16" ht="15">
      <c r="A57">
        <v>2</v>
      </c>
      <c r="B57" t="s">
        <v>20</v>
      </c>
      <c r="C57" t="s">
        <v>21</v>
      </c>
      <c r="D57" t="s">
        <v>22</v>
      </c>
      <c r="E57" t="s">
        <v>86</v>
      </c>
      <c r="F57" t="str">
        <f>"9788881040353"</f>
        <v>9788881040353</v>
      </c>
      <c r="G57" t="s">
        <v>87</v>
      </c>
      <c r="H57" t="s">
        <v>88</v>
      </c>
      <c r="I57" t="s">
        <v>39</v>
      </c>
      <c r="J57" t="s">
        <v>27</v>
      </c>
      <c r="K57" t="s">
        <v>89</v>
      </c>
      <c r="L57">
        <v>20.2</v>
      </c>
      <c r="N57" t="s">
        <v>29</v>
      </c>
      <c r="O57" t="s">
        <v>29</v>
      </c>
      <c r="P57" t="s">
        <v>29</v>
      </c>
    </row>
    <row r="58" spans="1:16" ht="15">
      <c r="A58">
        <v>2</v>
      </c>
      <c r="B58" t="s">
        <v>20</v>
      </c>
      <c r="C58" t="s">
        <v>21</v>
      </c>
      <c r="D58" t="s">
        <v>22</v>
      </c>
      <c r="E58" t="s">
        <v>63</v>
      </c>
      <c r="F58" t="str">
        <f>"9788808801289"</f>
        <v>9788808801289</v>
      </c>
      <c r="G58" t="s">
        <v>117</v>
      </c>
      <c r="H58" t="s">
        <v>118</v>
      </c>
      <c r="I58" t="s">
        <v>119</v>
      </c>
      <c r="J58">
        <v>2</v>
      </c>
      <c r="K58" t="s">
        <v>28</v>
      </c>
      <c r="L58">
        <v>17.4</v>
      </c>
      <c r="N58" t="s">
        <v>29</v>
      </c>
      <c r="O58" t="s">
        <v>30</v>
      </c>
      <c r="P58" t="s">
        <v>29</v>
      </c>
    </row>
    <row r="59" spans="1:16" ht="15">
      <c r="A59">
        <v>2</v>
      </c>
      <c r="B59" t="s">
        <v>90</v>
      </c>
      <c r="C59" t="s">
        <v>21</v>
      </c>
      <c r="D59" t="s">
        <v>22</v>
      </c>
      <c r="E59" t="s">
        <v>66</v>
      </c>
      <c r="F59" t="str">
        <f>"9788835038610"</f>
        <v>9788835038610</v>
      </c>
      <c r="G59" t="s">
        <v>109</v>
      </c>
      <c r="H59" t="s">
        <v>110</v>
      </c>
      <c r="I59" t="s">
        <v>111</v>
      </c>
      <c r="J59">
        <v>2</v>
      </c>
      <c r="K59" t="s">
        <v>112</v>
      </c>
      <c r="L59">
        <v>16.1</v>
      </c>
      <c r="N59" t="s">
        <v>29</v>
      </c>
      <c r="O59" t="s">
        <v>30</v>
      </c>
      <c r="P59" t="s">
        <v>29</v>
      </c>
    </row>
    <row r="60" spans="1:16" ht="15">
      <c r="A60">
        <v>2</v>
      </c>
      <c r="B60" t="s">
        <v>90</v>
      </c>
      <c r="C60" t="s">
        <v>21</v>
      </c>
      <c r="D60" t="s">
        <v>22</v>
      </c>
      <c r="E60" t="s">
        <v>50</v>
      </c>
      <c r="F60" t="str">
        <f>"9788839303394"</f>
        <v>9788839303394</v>
      </c>
      <c r="G60" t="s">
        <v>51</v>
      </c>
      <c r="H60" t="s">
        <v>52</v>
      </c>
      <c r="I60" t="s">
        <v>39</v>
      </c>
      <c r="J60" t="s">
        <v>27</v>
      </c>
      <c r="K60" t="s">
        <v>53</v>
      </c>
      <c r="L60">
        <v>17.4</v>
      </c>
      <c r="N60" t="s">
        <v>29</v>
      </c>
      <c r="O60" t="s">
        <v>29</v>
      </c>
      <c r="P60" t="s">
        <v>29</v>
      </c>
    </row>
    <row r="61" spans="1:16" ht="15">
      <c r="A61">
        <v>2</v>
      </c>
      <c r="B61" t="s">
        <v>90</v>
      </c>
      <c r="C61" t="s">
        <v>21</v>
      </c>
      <c r="D61" t="s">
        <v>22</v>
      </c>
      <c r="E61" t="s">
        <v>54</v>
      </c>
      <c r="F61" t="str">
        <f>"9788861603158"</f>
        <v>9788861603158</v>
      </c>
      <c r="G61" t="s">
        <v>55</v>
      </c>
      <c r="H61" t="s">
        <v>113</v>
      </c>
      <c r="I61" t="s">
        <v>39</v>
      </c>
      <c r="J61">
        <v>2</v>
      </c>
      <c r="K61" t="s">
        <v>57</v>
      </c>
      <c r="L61">
        <v>15.1</v>
      </c>
      <c r="M61">
        <v>2018</v>
      </c>
      <c r="N61" t="s">
        <v>29</v>
      </c>
      <c r="O61" t="s">
        <v>30</v>
      </c>
      <c r="P61" t="s">
        <v>29</v>
      </c>
    </row>
    <row r="62" spans="1:16" ht="15">
      <c r="A62">
        <v>2</v>
      </c>
      <c r="B62" t="s">
        <v>90</v>
      </c>
      <c r="C62" t="s">
        <v>21</v>
      </c>
      <c r="D62" t="s">
        <v>22</v>
      </c>
      <c r="E62" t="s">
        <v>36</v>
      </c>
      <c r="F62" t="str">
        <f>"9788808725820"</f>
        <v>9788808725820</v>
      </c>
      <c r="G62" t="s">
        <v>115</v>
      </c>
      <c r="H62" t="s">
        <v>116</v>
      </c>
      <c r="I62" t="s">
        <v>39</v>
      </c>
      <c r="J62">
        <v>2</v>
      </c>
      <c r="K62" t="s">
        <v>28</v>
      </c>
      <c r="L62">
        <v>28.5</v>
      </c>
      <c r="M62">
        <v>2017</v>
      </c>
      <c r="N62" t="s">
        <v>29</v>
      </c>
      <c r="O62" t="s">
        <v>30</v>
      </c>
      <c r="P62" t="s">
        <v>29</v>
      </c>
    </row>
    <row r="63" spans="1:16" ht="15">
      <c r="A63">
        <v>2</v>
      </c>
      <c r="B63" t="s">
        <v>90</v>
      </c>
      <c r="C63" t="s">
        <v>21</v>
      </c>
      <c r="D63" t="s">
        <v>22</v>
      </c>
      <c r="E63" t="s">
        <v>86</v>
      </c>
      <c r="F63" t="str">
        <f>"9788881040353"</f>
        <v>9788881040353</v>
      </c>
      <c r="G63" t="s">
        <v>87</v>
      </c>
      <c r="H63" t="s">
        <v>88</v>
      </c>
      <c r="I63" t="s">
        <v>39</v>
      </c>
      <c r="J63" t="s">
        <v>27</v>
      </c>
      <c r="K63" t="s">
        <v>89</v>
      </c>
      <c r="L63">
        <v>20.2</v>
      </c>
      <c r="N63" t="s">
        <v>29</v>
      </c>
      <c r="O63" t="s">
        <v>29</v>
      </c>
      <c r="P63" t="s">
        <v>29</v>
      </c>
    </row>
    <row r="64" spans="1:16" ht="15">
      <c r="A64">
        <v>2</v>
      </c>
      <c r="B64" t="s">
        <v>90</v>
      </c>
      <c r="C64" t="s">
        <v>21</v>
      </c>
      <c r="D64" t="s">
        <v>22</v>
      </c>
      <c r="E64" t="s">
        <v>82</v>
      </c>
      <c r="F64" t="str">
        <f>"9788861614864"</f>
        <v>9788861614864</v>
      </c>
      <c r="G64" t="s">
        <v>83</v>
      </c>
      <c r="H64" t="s">
        <v>114</v>
      </c>
      <c r="I64" t="s">
        <v>39</v>
      </c>
      <c r="J64">
        <v>2</v>
      </c>
      <c r="K64" t="s">
        <v>85</v>
      </c>
      <c r="L64">
        <v>21.5</v>
      </c>
      <c r="N64" t="s">
        <v>29</v>
      </c>
      <c r="O64" t="s">
        <v>30</v>
      </c>
      <c r="P64" t="s">
        <v>29</v>
      </c>
    </row>
    <row r="65" spans="1:16" ht="15">
      <c r="A65">
        <v>2</v>
      </c>
      <c r="B65" t="s">
        <v>90</v>
      </c>
      <c r="C65" t="s">
        <v>21</v>
      </c>
      <c r="D65" t="s">
        <v>22</v>
      </c>
      <c r="E65" t="s">
        <v>82</v>
      </c>
      <c r="F65" t="str">
        <f>"9788861612914"</f>
        <v>9788861612914</v>
      </c>
      <c r="G65" t="s">
        <v>83</v>
      </c>
      <c r="H65" t="s">
        <v>84</v>
      </c>
      <c r="I65" t="s">
        <v>39</v>
      </c>
      <c r="J65">
        <v>1</v>
      </c>
      <c r="K65" t="s">
        <v>85</v>
      </c>
      <c r="L65">
        <v>21.5</v>
      </c>
      <c r="N65" t="s">
        <v>29</v>
      </c>
      <c r="O65" t="s">
        <v>29</v>
      </c>
      <c r="P65" t="s">
        <v>29</v>
      </c>
    </row>
    <row r="66" spans="1:16" ht="15">
      <c r="A66">
        <v>2</v>
      </c>
      <c r="B66" t="s">
        <v>90</v>
      </c>
      <c r="C66" t="s">
        <v>21</v>
      </c>
      <c r="D66" t="s">
        <v>22</v>
      </c>
      <c r="E66" t="s">
        <v>45</v>
      </c>
      <c r="F66" t="str">
        <f>"9788820378653"</f>
        <v>9788820378653</v>
      </c>
      <c r="G66" t="s">
        <v>46</v>
      </c>
      <c r="H66" t="s">
        <v>47</v>
      </c>
      <c r="I66" t="s">
        <v>48</v>
      </c>
      <c r="J66" t="s">
        <v>27</v>
      </c>
      <c r="K66" t="s">
        <v>49</v>
      </c>
      <c r="L66">
        <v>25.9</v>
      </c>
      <c r="N66" t="s">
        <v>29</v>
      </c>
      <c r="O66" t="s">
        <v>29</v>
      </c>
      <c r="P66" t="s">
        <v>29</v>
      </c>
    </row>
    <row r="67" spans="1:16" ht="15">
      <c r="A67">
        <v>2</v>
      </c>
      <c r="B67" t="s">
        <v>90</v>
      </c>
      <c r="C67" t="s">
        <v>21</v>
      </c>
      <c r="D67" t="s">
        <v>22</v>
      </c>
      <c r="E67" t="s">
        <v>58</v>
      </c>
      <c r="F67" t="str">
        <f>"9788823351998"</f>
        <v>9788823351998</v>
      </c>
      <c r="G67" t="s">
        <v>59</v>
      </c>
      <c r="H67" t="s">
        <v>60</v>
      </c>
      <c r="I67" t="s">
        <v>61</v>
      </c>
      <c r="J67" t="s">
        <v>27</v>
      </c>
      <c r="K67" t="s">
        <v>62</v>
      </c>
      <c r="L67">
        <v>22.2</v>
      </c>
      <c r="N67" t="s">
        <v>29</v>
      </c>
      <c r="O67" t="s">
        <v>29</v>
      </c>
      <c r="P67" t="s">
        <v>29</v>
      </c>
    </row>
    <row r="68" spans="1:16" ht="15">
      <c r="A68">
        <v>2</v>
      </c>
      <c r="B68" t="s">
        <v>90</v>
      </c>
      <c r="C68" t="s">
        <v>21</v>
      </c>
      <c r="D68" t="s">
        <v>22</v>
      </c>
      <c r="E68" t="s">
        <v>63</v>
      </c>
      <c r="F68" t="str">
        <f>"9788808801289"</f>
        <v>9788808801289</v>
      </c>
      <c r="G68" t="s">
        <v>117</v>
      </c>
      <c r="H68" t="s">
        <v>118</v>
      </c>
      <c r="I68" t="s">
        <v>119</v>
      </c>
      <c r="J68">
        <v>2</v>
      </c>
      <c r="K68" t="s">
        <v>28</v>
      </c>
      <c r="L68">
        <v>17.4</v>
      </c>
      <c r="N68" t="s">
        <v>29</v>
      </c>
      <c r="O68" t="s">
        <v>30</v>
      </c>
      <c r="P68" t="s">
        <v>29</v>
      </c>
    </row>
    <row r="69" spans="1:16" ht="15">
      <c r="A69">
        <v>2</v>
      </c>
      <c r="B69" t="s">
        <v>90</v>
      </c>
      <c r="C69" t="s">
        <v>21</v>
      </c>
      <c r="D69" t="s">
        <v>22</v>
      </c>
      <c r="E69" t="s">
        <v>91</v>
      </c>
      <c r="F69" t="str">
        <f>"9788808536730"</f>
        <v>9788808536730</v>
      </c>
      <c r="G69" t="s">
        <v>92</v>
      </c>
      <c r="H69" t="s">
        <v>93</v>
      </c>
      <c r="I69" t="s">
        <v>94</v>
      </c>
      <c r="J69" t="s">
        <v>27</v>
      </c>
      <c r="K69" t="s">
        <v>28</v>
      </c>
      <c r="L69">
        <v>21.8</v>
      </c>
      <c r="M69">
        <v>2015</v>
      </c>
      <c r="N69" t="s">
        <v>29</v>
      </c>
      <c r="O69" t="s">
        <v>30</v>
      </c>
      <c r="P69" t="s">
        <v>29</v>
      </c>
    </row>
    <row r="70" spans="1:16" ht="15">
      <c r="A70">
        <v>2</v>
      </c>
      <c r="B70" t="s">
        <v>90</v>
      </c>
      <c r="C70" t="s">
        <v>21</v>
      </c>
      <c r="D70" t="s">
        <v>22</v>
      </c>
      <c r="E70" t="s">
        <v>31</v>
      </c>
      <c r="F70" t="str">
        <f>"9788805075324"</f>
        <v>9788805075324</v>
      </c>
      <c r="G70" t="s">
        <v>32</v>
      </c>
      <c r="H70" t="s">
        <v>33</v>
      </c>
      <c r="I70" t="s">
        <v>34</v>
      </c>
      <c r="J70" t="s">
        <v>27</v>
      </c>
      <c r="K70" t="s">
        <v>35</v>
      </c>
      <c r="L70">
        <v>19.2</v>
      </c>
      <c r="M70">
        <v>2016</v>
      </c>
      <c r="N70" t="s">
        <v>29</v>
      </c>
      <c r="O70" t="s">
        <v>29</v>
      </c>
      <c r="P70" t="s">
        <v>29</v>
      </c>
    </row>
    <row r="71" spans="1:16" ht="15">
      <c r="A71">
        <v>2</v>
      </c>
      <c r="B71" t="s">
        <v>90</v>
      </c>
      <c r="C71" t="s">
        <v>21</v>
      </c>
      <c r="D71" t="s">
        <v>22</v>
      </c>
      <c r="E71" t="s">
        <v>70</v>
      </c>
      <c r="F71" t="str">
        <f>"9788842435129"</f>
        <v>9788842435129</v>
      </c>
      <c r="G71" t="s">
        <v>95</v>
      </c>
      <c r="H71" t="s">
        <v>96</v>
      </c>
      <c r="I71" t="s">
        <v>97</v>
      </c>
      <c r="J71" t="s">
        <v>27</v>
      </c>
      <c r="K71" t="s">
        <v>98</v>
      </c>
      <c r="L71">
        <v>25.8</v>
      </c>
      <c r="N71" t="s">
        <v>29</v>
      </c>
      <c r="O71" t="s">
        <v>29</v>
      </c>
      <c r="P71" t="s">
        <v>29</v>
      </c>
    </row>
    <row r="72" spans="1:16" ht="15">
      <c r="A72">
        <v>2</v>
      </c>
      <c r="B72" t="s">
        <v>90</v>
      </c>
      <c r="C72" t="s">
        <v>21</v>
      </c>
      <c r="D72" t="s">
        <v>22</v>
      </c>
      <c r="E72" t="s">
        <v>74</v>
      </c>
      <c r="F72" t="str">
        <f>"9788842670520"</f>
        <v>9788842670520</v>
      </c>
      <c r="G72" t="s">
        <v>99</v>
      </c>
      <c r="H72" t="s">
        <v>100</v>
      </c>
      <c r="I72" t="s">
        <v>101</v>
      </c>
      <c r="J72" t="s">
        <v>27</v>
      </c>
      <c r="K72" t="s">
        <v>69</v>
      </c>
      <c r="L72">
        <v>9.75</v>
      </c>
      <c r="N72" t="s">
        <v>29</v>
      </c>
      <c r="O72" t="s">
        <v>29</v>
      </c>
      <c r="P72" t="s">
        <v>29</v>
      </c>
    </row>
    <row r="73" spans="1:16" ht="15">
      <c r="A73">
        <v>2</v>
      </c>
      <c r="B73" t="s">
        <v>90</v>
      </c>
      <c r="C73" t="s">
        <v>21</v>
      </c>
      <c r="D73" t="s">
        <v>22</v>
      </c>
      <c r="E73" t="s">
        <v>74</v>
      </c>
      <c r="F73" t="str">
        <f>"9788842670933"</f>
        <v>9788842670933</v>
      </c>
      <c r="G73" t="s">
        <v>99</v>
      </c>
      <c r="H73" t="s">
        <v>102</v>
      </c>
      <c r="I73" t="s">
        <v>103</v>
      </c>
      <c r="J73" t="s">
        <v>27</v>
      </c>
      <c r="K73" t="s">
        <v>69</v>
      </c>
      <c r="L73">
        <v>18.45</v>
      </c>
      <c r="N73" t="s">
        <v>29</v>
      </c>
      <c r="O73" t="s">
        <v>30</v>
      </c>
      <c r="P73" t="s">
        <v>29</v>
      </c>
    </row>
    <row r="74" spans="1:16" ht="15">
      <c r="A74">
        <v>2</v>
      </c>
      <c r="B74" t="s">
        <v>90</v>
      </c>
      <c r="C74" t="s">
        <v>21</v>
      </c>
      <c r="D74" t="s">
        <v>22</v>
      </c>
      <c r="E74" t="s">
        <v>104</v>
      </c>
      <c r="F74" t="str">
        <f>"9788808821225"</f>
        <v>9788808821225</v>
      </c>
      <c r="G74" t="s">
        <v>105</v>
      </c>
      <c r="H74" t="s">
        <v>106</v>
      </c>
      <c r="I74" t="s">
        <v>39</v>
      </c>
      <c r="J74" t="s">
        <v>27</v>
      </c>
      <c r="K74" t="s">
        <v>28</v>
      </c>
      <c r="L74">
        <v>15.6</v>
      </c>
      <c r="M74">
        <v>2015</v>
      </c>
      <c r="N74" t="s">
        <v>29</v>
      </c>
      <c r="O74" t="s">
        <v>30</v>
      </c>
      <c r="P74" t="s">
        <v>29</v>
      </c>
    </row>
    <row r="75" spans="1:16" ht="15">
      <c r="A75">
        <v>2</v>
      </c>
      <c r="B75" t="s">
        <v>90</v>
      </c>
      <c r="C75" t="s">
        <v>21</v>
      </c>
      <c r="D75" t="s">
        <v>22</v>
      </c>
      <c r="E75" t="s">
        <v>40</v>
      </c>
      <c r="F75" t="str">
        <f>"9780194277112"</f>
        <v>9780194277112</v>
      </c>
      <c r="G75" t="s">
        <v>41</v>
      </c>
      <c r="H75" t="s">
        <v>42</v>
      </c>
      <c r="I75" t="s">
        <v>43</v>
      </c>
      <c r="J75">
        <v>1</v>
      </c>
      <c r="K75" t="s">
        <v>44</v>
      </c>
      <c r="L75">
        <v>25.7</v>
      </c>
      <c r="N75" t="s">
        <v>29</v>
      </c>
      <c r="O75" t="s">
        <v>29</v>
      </c>
      <c r="P75" t="s">
        <v>29</v>
      </c>
    </row>
    <row r="76" spans="1:16" ht="15">
      <c r="A76">
        <v>2</v>
      </c>
      <c r="B76" t="s">
        <v>90</v>
      </c>
      <c r="C76" t="s">
        <v>21</v>
      </c>
      <c r="D76" t="s">
        <v>22</v>
      </c>
      <c r="E76" t="s">
        <v>40</v>
      </c>
      <c r="F76" t="str">
        <f>"9780194277372"</f>
        <v>9780194277372</v>
      </c>
      <c r="G76" t="s">
        <v>41</v>
      </c>
      <c r="H76" t="s">
        <v>107</v>
      </c>
      <c r="I76" t="s">
        <v>108</v>
      </c>
      <c r="J76">
        <v>2</v>
      </c>
      <c r="K76" t="s">
        <v>44</v>
      </c>
      <c r="L76">
        <v>26.3</v>
      </c>
      <c r="N76" t="s">
        <v>29</v>
      </c>
      <c r="O76" t="s">
        <v>30</v>
      </c>
      <c r="P76" t="s">
        <v>29</v>
      </c>
    </row>
    <row r="77" spans="1:16" ht="15">
      <c r="A77">
        <v>2</v>
      </c>
      <c r="B77" t="s">
        <v>120</v>
      </c>
      <c r="C77" t="s">
        <v>21</v>
      </c>
      <c r="D77" t="s">
        <v>22</v>
      </c>
      <c r="E77" t="s">
        <v>91</v>
      </c>
      <c r="F77" t="str">
        <f>"9788808536730"</f>
        <v>9788808536730</v>
      </c>
      <c r="G77" t="s">
        <v>92</v>
      </c>
      <c r="H77" t="s">
        <v>93</v>
      </c>
      <c r="I77" t="s">
        <v>94</v>
      </c>
      <c r="J77" t="s">
        <v>27</v>
      </c>
      <c r="K77" t="s">
        <v>28</v>
      </c>
      <c r="L77">
        <v>21.8</v>
      </c>
      <c r="M77">
        <v>2015</v>
      </c>
      <c r="N77" t="s">
        <v>29</v>
      </c>
      <c r="O77" t="s">
        <v>30</v>
      </c>
      <c r="P77" t="s">
        <v>29</v>
      </c>
    </row>
    <row r="78" spans="1:16" ht="15">
      <c r="A78">
        <v>2</v>
      </c>
      <c r="B78" t="s">
        <v>120</v>
      </c>
      <c r="C78" t="s">
        <v>21</v>
      </c>
      <c r="D78" t="s">
        <v>22</v>
      </c>
      <c r="E78" t="s">
        <v>74</v>
      </c>
      <c r="F78" t="str">
        <f>"9788842670520"</f>
        <v>9788842670520</v>
      </c>
      <c r="G78" t="s">
        <v>99</v>
      </c>
      <c r="H78" t="s">
        <v>100</v>
      </c>
      <c r="I78" t="s">
        <v>101</v>
      </c>
      <c r="J78" t="s">
        <v>27</v>
      </c>
      <c r="K78" t="s">
        <v>69</v>
      </c>
      <c r="L78">
        <v>9.75</v>
      </c>
      <c r="N78" t="s">
        <v>29</v>
      </c>
      <c r="O78" t="s">
        <v>29</v>
      </c>
      <c r="P78" t="s">
        <v>29</v>
      </c>
    </row>
    <row r="79" spans="1:16" ht="15">
      <c r="A79">
        <v>2</v>
      </c>
      <c r="B79" t="s">
        <v>120</v>
      </c>
      <c r="C79" t="s">
        <v>21</v>
      </c>
      <c r="D79" t="s">
        <v>22</v>
      </c>
      <c r="E79" t="s">
        <v>74</v>
      </c>
      <c r="F79" t="str">
        <f>"9788842670933"</f>
        <v>9788842670933</v>
      </c>
      <c r="G79" t="s">
        <v>99</v>
      </c>
      <c r="H79" t="s">
        <v>102</v>
      </c>
      <c r="I79" t="s">
        <v>103</v>
      </c>
      <c r="J79" t="s">
        <v>27</v>
      </c>
      <c r="K79" t="s">
        <v>69</v>
      </c>
      <c r="L79">
        <v>18.45</v>
      </c>
      <c r="N79" t="s">
        <v>29</v>
      </c>
      <c r="O79" t="s">
        <v>30</v>
      </c>
      <c r="P79" t="s">
        <v>29</v>
      </c>
    </row>
    <row r="80" spans="1:16" ht="15">
      <c r="A80">
        <v>2</v>
      </c>
      <c r="B80" t="s">
        <v>120</v>
      </c>
      <c r="C80" t="s">
        <v>21</v>
      </c>
      <c r="D80" t="s">
        <v>22</v>
      </c>
      <c r="E80" t="s">
        <v>70</v>
      </c>
      <c r="F80" t="str">
        <f>"9788842435129"</f>
        <v>9788842435129</v>
      </c>
      <c r="G80" t="s">
        <v>95</v>
      </c>
      <c r="H80" t="s">
        <v>96</v>
      </c>
      <c r="I80" t="s">
        <v>97</v>
      </c>
      <c r="J80" t="s">
        <v>27</v>
      </c>
      <c r="K80" t="s">
        <v>98</v>
      </c>
      <c r="L80">
        <v>25.8</v>
      </c>
      <c r="N80" t="s">
        <v>29</v>
      </c>
      <c r="O80" t="s">
        <v>29</v>
      </c>
      <c r="P80" t="s">
        <v>29</v>
      </c>
    </row>
    <row r="81" spans="1:16" ht="15">
      <c r="A81">
        <v>2</v>
      </c>
      <c r="B81" t="s">
        <v>120</v>
      </c>
      <c r="C81" t="s">
        <v>21</v>
      </c>
      <c r="D81" t="s">
        <v>22</v>
      </c>
      <c r="E81" t="s">
        <v>31</v>
      </c>
      <c r="F81" t="str">
        <f>"9788805075324"</f>
        <v>9788805075324</v>
      </c>
      <c r="G81" t="s">
        <v>32</v>
      </c>
      <c r="H81" t="s">
        <v>33</v>
      </c>
      <c r="I81" t="s">
        <v>34</v>
      </c>
      <c r="J81" t="s">
        <v>27</v>
      </c>
      <c r="K81" t="s">
        <v>35</v>
      </c>
      <c r="L81">
        <v>19.2</v>
      </c>
      <c r="M81">
        <v>2016</v>
      </c>
      <c r="N81" t="s">
        <v>29</v>
      </c>
      <c r="O81" t="s">
        <v>29</v>
      </c>
      <c r="P81" t="s">
        <v>29</v>
      </c>
    </row>
    <row r="82" spans="1:16" ht="15">
      <c r="A82">
        <v>2</v>
      </c>
      <c r="B82" t="s">
        <v>120</v>
      </c>
      <c r="C82" t="s">
        <v>21</v>
      </c>
      <c r="D82" t="s">
        <v>22</v>
      </c>
      <c r="E82" t="s">
        <v>104</v>
      </c>
      <c r="F82" t="str">
        <f>"9788808821225"</f>
        <v>9788808821225</v>
      </c>
      <c r="G82" t="s">
        <v>105</v>
      </c>
      <c r="H82" t="s">
        <v>106</v>
      </c>
      <c r="I82" t="s">
        <v>39</v>
      </c>
      <c r="J82" t="s">
        <v>27</v>
      </c>
      <c r="K82" t="s">
        <v>28</v>
      </c>
      <c r="L82">
        <v>15.6</v>
      </c>
      <c r="M82">
        <v>2015</v>
      </c>
      <c r="N82" t="s">
        <v>29</v>
      </c>
      <c r="O82" t="s">
        <v>30</v>
      </c>
      <c r="P82" t="s">
        <v>29</v>
      </c>
    </row>
    <row r="83" spans="1:16" ht="15">
      <c r="A83">
        <v>2</v>
      </c>
      <c r="B83" t="s">
        <v>120</v>
      </c>
      <c r="C83" t="s">
        <v>21</v>
      </c>
      <c r="D83" t="s">
        <v>22</v>
      </c>
      <c r="E83" t="s">
        <v>40</v>
      </c>
      <c r="F83" t="str">
        <f>"9780194277372"</f>
        <v>9780194277372</v>
      </c>
      <c r="G83" t="s">
        <v>41</v>
      </c>
      <c r="H83" t="s">
        <v>107</v>
      </c>
      <c r="I83" t="s">
        <v>108</v>
      </c>
      <c r="J83">
        <v>2</v>
      </c>
      <c r="K83" t="s">
        <v>44</v>
      </c>
      <c r="L83">
        <v>26.3</v>
      </c>
      <c r="N83" t="s">
        <v>29</v>
      </c>
      <c r="O83" t="s">
        <v>30</v>
      </c>
      <c r="P83" t="s">
        <v>29</v>
      </c>
    </row>
    <row r="84" spans="1:16" ht="15">
      <c r="A84">
        <v>2</v>
      </c>
      <c r="B84" t="s">
        <v>120</v>
      </c>
      <c r="C84" t="s">
        <v>21</v>
      </c>
      <c r="D84" t="s">
        <v>22</v>
      </c>
      <c r="E84" t="s">
        <v>58</v>
      </c>
      <c r="F84" t="str">
        <f>"9788823351998"</f>
        <v>9788823351998</v>
      </c>
      <c r="G84" t="s">
        <v>59</v>
      </c>
      <c r="H84" t="s">
        <v>60</v>
      </c>
      <c r="I84" t="s">
        <v>61</v>
      </c>
      <c r="J84" t="s">
        <v>27</v>
      </c>
      <c r="K84" t="s">
        <v>62</v>
      </c>
      <c r="L84">
        <v>22.2</v>
      </c>
      <c r="N84" t="s">
        <v>29</v>
      </c>
      <c r="O84" t="s">
        <v>29</v>
      </c>
      <c r="P84" t="s">
        <v>29</v>
      </c>
    </row>
    <row r="85" spans="1:16" ht="15">
      <c r="A85">
        <v>2</v>
      </c>
      <c r="B85" t="s">
        <v>120</v>
      </c>
      <c r="C85" t="s">
        <v>21</v>
      </c>
      <c r="D85" t="s">
        <v>22</v>
      </c>
      <c r="E85" t="s">
        <v>45</v>
      </c>
      <c r="F85" t="str">
        <f>"9788820378653"</f>
        <v>9788820378653</v>
      </c>
      <c r="G85" t="s">
        <v>46</v>
      </c>
      <c r="H85" t="s">
        <v>47</v>
      </c>
      <c r="I85" t="s">
        <v>48</v>
      </c>
      <c r="J85" t="s">
        <v>27</v>
      </c>
      <c r="K85" t="s">
        <v>49</v>
      </c>
      <c r="L85">
        <v>25.9</v>
      </c>
      <c r="N85" t="s">
        <v>29</v>
      </c>
      <c r="O85" t="s">
        <v>29</v>
      </c>
      <c r="P85" t="s">
        <v>29</v>
      </c>
    </row>
    <row r="86" spans="1:16" ht="15">
      <c r="A86">
        <v>2</v>
      </c>
      <c r="B86" t="s">
        <v>120</v>
      </c>
      <c r="C86" t="s">
        <v>21</v>
      </c>
      <c r="D86" t="s">
        <v>22</v>
      </c>
      <c r="E86" t="s">
        <v>82</v>
      </c>
      <c r="F86" t="str">
        <f>"9788861614864"</f>
        <v>9788861614864</v>
      </c>
      <c r="G86" t="s">
        <v>83</v>
      </c>
      <c r="H86" t="s">
        <v>114</v>
      </c>
      <c r="I86" t="s">
        <v>39</v>
      </c>
      <c r="J86">
        <v>2</v>
      </c>
      <c r="K86" t="s">
        <v>85</v>
      </c>
      <c r="L86">
        <v>21.5</v>
      </c>
      <c r="N86" t="s">
        <v>29</v>
      </c>
      <c r="O86" t="s">
        <v>30</v>
      </c>
      <c r="P86" t="s">
        <v>29</v>
      </c>
    </row>
    <row r="87" spans="1:16" ht="15">
      <c r="A87">
        <v>2</v>
      </c>
      <c r="B87" t="s">
        <v>120</v>
      </c>
      <c r="C87" t="s">
        <v>21</v>
      </c>
      <c r="D87" t="s">
        <v>22</v>
      </c>
      <c r="E87" t="s">
        <v>82</v>
      </c>
      <c r="F87" t="str">
        <f>"9788861612914"</f>
        <v>9788861612914</v>
      </c>
      <c r="G87" t="s">
        <v>83</v>
      </c>
      <c r="H87" t="s">
        <v>84</v>
      </c>
      <c r="I87" t="s">
        <v>39</v>
      </c>
      <c r="J87">
        <v>1</v>
      </c>
      <c r="K87" t="s">
        <v>85</v>
      </c>
      <c r="L87">
        <v>21.5</v>
      </c>
      <c r="N87" t="s">
        <v>29</v>
      </c>
      <c r="O87" t="s">
        <v>29</v>
      </c>
      <c r="P87" t="s">
        <v>29</v>
      </c>
    </row>
    <row r="88" spans="1:16" ht="15">
      <c r="A88">
        <v>2</v>
      </c>
      <c r="B88" t="s">
        <v>120</v>
      </c>
      <c r="C88" t="s">
        <v>21</v>
      </c>
      <c r="D88" t="s">
        <v>22</v>
      </c>
      <c r="E88" t="s">
        <v>63</v>
      </c>
      <c r="F88" t="str">
        <f>"9788808801289"</f>
        <v>9788808801289</v>
      </c>
      <c r="G88" t="s">
        <v>117</v>
      </c>
      <c r="H88" t="s">
        <v>118</v>
      </c>
      <c r="I88" t="s">
        <v>119</v>
      </c>
      <c r="J88">
        <v>2</v>
      </c>
      <c r="K88" t="s">
        <v>28</v>
      </c>
      <c r="L88">
        <v>17.4</v>
      </c>
      <c r="N88" t="s">
        <v>29</v>
      </c>
      <c r="O88" t="s">
        <v>30</v>
      </c>
      <c r="P88" t="s">
        <v>29</v>
      </c>
    </row>
    <row r="89" spans="1:16" ht="15">
      <c r="A89">
        <v>2</v>
      </c>
      <c r="B89" t="s">
        <v>120</v>
      </c>
      <c r="C89" t="s">
        <v>21</v>
      </c>
      <c r="D89" t="s">
        <v>22</v>
      </c>
      <c r="E89" t="s">
        <v>86</v>
      </c>
      <c r="F89" t="str">
        <f>"9788881040353"</f>
        <v>9788881040353</v>
      </c>
      <c r="G89" t="s">
        <v>87</v>
      </c>
      <c r="H89" t="s">
        <v>88</v>
      </c>
      <c r="I89" t="s">
        <v>39</v>
      </c>
      <c r="J89" t="s">
        <v>27</v>
      </c>
      <c r="K89" t="s">
        <v>89</v>
      </c>
      <c r="L89">
        <v>20.2</v>
      </c>
      <c r="N89" t="s">
        <v>29</v>
      </c>
      <c r="O89" t="s">
        <v>29</v>
      </c>
      <c r="P89" t="s">
        <v>29</v>
      </c>
    </row>
    <row r="90" spans="1:16" ht="15">
      <c r="A90">
        <v>2</v>
      </c>
      <c r="B90" t="s">
        <v>120</v>
      </c>
      <c r="C90" t="s">
        <v>21</v>
      </c>
      <c r="D90" t="s">
        <v>22</v>
      </c>
      <c r="E90" t="s">
        <v>36</v>
      </c>
      <c r="F90" t="str">
        <f>"9788808725820"</f>
        <v>9788808725820</v>
      </c>
      <c r="G90" t="s">
        <v>115</v>
      </c>
      <c r="H90" t="s">
        <v>116</v>
      </c>
      <c r="I90" t="s">
        <v>39</v>
      </c>
      <c r="J90">
        <v>2</v>
      </c>
      <c r="K90" t="s">
        <v>28</v>
      </c>
      <c r="L90">
        <v>28.5</v>
      </c>
      <c r="M90">
        <v>2017</v>
      </c>
      <c r="N90" t="s">
        <v>29</v>
      </c>
      <c r="O90" t="s">
        <v>30</v>
      </c>
      <c r="P90" t="s">
        <v>29</v>
      </c>
    </row>
    <row r="91" spans="1:16" ht="15">
      <c r="A91">
        <v>2</v>
      </c>
      <c r="B91" t="s">
        <v>120</v>
      </c>
      <c r="C91" t="s">
        <v>21</v>
      </c>
      <c r="D91" t="s">
        <v>22</v>
      </c>
      <c r="E91" t="s">
        <v>54</v>
      </c>
      <c r="F91" t="str">
        <f>"9788861603158"</f>
        <v>9788861603158</v>
      </c>
      <c r="G91" t="s">
        <v>55</v>
      </c>
      <c r="H91" t="s">
        <v>113</v>
      </c>
      <c r="I91" t="s">
        <v>39</v>
      </c>
      <c r="J91">
        <v>2</v>
      </c>
      <c r="K91" t="s">
        <v>57</v>
      </c>
      <c r="L91">
        <v>15.1</v>
      </c>
      <c r="M91">
        <v>2018</v>
      </c>
      <c r="N91" t="s">
        <v>29</v>
      </c>
      <c r="O91" t="s">
        <v>30</v>
      </c>
      <c r="P91" t="s">
        <v>29</v>
      </c>
    </row>
    <row r="92" spans="1:16" ht="15">
      <c r="A92">
        <v>2</v>
      </c>
      <c r="B92" t="s">
        <v>120</v>
      </c>
      <c r="C92" t="s">
        <v>21</v>
      </c>
      <c r="D92" t="s">
        <v>22</v>
      </c>
      <c r="E92" t="s">
        <v>50</v>
      </c>
      <c r="F92" t="str">
        <f>"9788839303394"</f>
        <v>9788839303394</v>
      </c>
      <c r="G92" t="s">
        <v>51</v>
      </c>
      <c r="H92" t="s">
        <v>52</v>
      </c>
      <c r="I92" t="s">
        <v>39</v>
      </c>
      <c r="J92" t="s">
        <v>27</v>
      </c>
      <c r="K92" t="s">
        <v>53</v>
      </c>
      <c r="L92">
        <v>17.4</v>
      </c>
      <c r="N92" t="s">
        <v>29</v>
      </c>
      <c r="O92" t="s">
        <v>29</v>
      </c>
      <c r="P92" t="s">
        <v>29</v>
      </c>
    </row>
    <row r="93" spans="1:16" ht="15">
      <c r="A93">
        <v>2</v>
      </c>
      <c r="B93" t="s">
        <v>120</v>
      </c>
      <c r="C93" t="s">
        <v>21</v>
      </c>
      <c r="D93" t="s">
        <v>22</v>
      </c>
      <c r="E93" t="s">
        <v>66</v>
      </c>
      <c r="F93" t="str">
        <f>"9788835038610"</f>
        <v>9788835038610</v>
      </c>
      <c r="G93" t="s">
        <v>109</v>
      </c>
      <c r="H93" t="s">
        <v>110</v>
      </c>
      <c r="I93" t="s">
        <v>111</v>
      </c>
      <c r="J93">
        <v>2</v>
      </c>
      <c r="K93" t="s">
        <v>112</v>
      </c>
      <c r="L93">
        <v>16.1</v>
      </c>
      <c r="N93" t="s">
        <v>29</v>
      </c>
      <c r="O93" t="s">
        <v>30</v>
      </c>
      <c r="P93" t="s">
        <v>29</v>
      </c>
    </row>
    <row r="94" spans="1:16" ht="15">
      <c r="A94">
        <v>2</v>
      </c>
      <c r="B94" t="s">
        <v>120</v>
      </c>
      <c r="C94" t="s">
        <v>21</v>
      </c>
      <c r="D94" t="s">
        <v>22</v>
      </c>
      <c r="E94" t="s">
        <v>40</v>
      </c>
      <c r="F94" t="str">
        <f>"9780194277112"</f>
        <v>9780194277112</v>
      </c>
      <c r="G94" t="s">
        <v>41</v>
      </c>
      <c r="H94" t="s">
        <v>42</v>
      </c>
      <c r="I94" t="s">
        <v>43</v>
      </c>
      <c r="J94">
        <v>1</v>
      </c>
      <c r="K94" t="s">
        <v>44</v>
      </c>
      <c r="L94">
        <v>25.7</v>
      </c>
      <c r="N94" t="s">
        <v>29</v>
      </c>
      <c r="O94" t="s">
        <v>29</v>
      </c>
      <c r="P94" t="s">
        <v>29</v>
      </c>
    </row>
    <row r="95" spans="1:16" ht="15">
      <c r="A95">
        <v>3</v>
      </c>
      <c r="B95" t="s">
        <v>20</v>
      </c>
      <c r="C95" t="s">
        <v>121</v>
      </c>
      <c r="D95" t="s">
        <v>122</v>
      </c>
      <c r="E95" t="s">
        <v>40</v>
      </c>
      <c r="F95" t="str">
        <f>"9780194277372"</f>
        <v>9780194277372</v>
      </c>
      <c r="G95" t="s">
        <v>41</v>
      </c>
      <c r="H95" t="s">
        <v>107</v>
      </c>
      <c r="I95" t="s">
        <v>108</v>
      </c>
      <c r="J95">
        <v>2</v>
      </c>
      <c r="K95" t="s">
        <v>44</v>
      </c>
      <c r="L95">
        <v>26.3</v>
      </c>
      <c r="N95" t="s">
        <v>29</v>
      </c>
      <c r="O95" t="s">
        <v>29</v>
      </c>
      <c r="P95" t="s">
        <v>29</v>
      </c>
    </row>
    <row r="96" spans="1:16" ht="15">
      <c r="A96">
        <v>3</v>
      </c>
      <c r="B96" t="s">
        <v>20</v>
      </c>
      <c r="C96" t="s">
        <v>121</v>
      </c>
      <c r="D96" t="s">
        <v>122</v>
      </c>
      <c r="E96" t="s">
        <v>123</v>
      </c>
      <c r="F96" t="str">
        <f>"9788808411129"</f>
        <v>9788808411129</v>
      </c>
      <c r="G96" t="s">
        <v>124</v>
      </c>
      <c r="H96" t="s">
        <v>125</v>
      </c>
      <c r="I96" t="s">
        <v>126</v>
      </c>
      <c r="J96" t="s">
        <v>27</v>
      </c>
      <c r="K96" t="s">
        <v>28</v>
      </c>
      <c r="L96">
        <v>30</v>
      </c>
      <c r="M96">
        <v>2019</v>
      </c>
      <c r="N96" t="s">
        <v>30</v>
      </c>
      <c r="O96" t="s">
        <v>30</v>
      </c>
      <c r="P96" t="s">
        <v>29</v>
      </c>
    </row>
    <row r="97" spans="1:16" ht="15">
      <c r="A97">
        <v>3</v>
      </c>
      <c r="B97" t="s">
        <v>20</v>
      </c>
      <c r="C97" t="s">
        <v>121</v>
      </c>
      <c r="D97" t="s">
        <v>122</v>
      </c>
      <c r="E97" t="s">
        <v>86</v>
      </c>
      <c r="F97" t="str">
        <f>"9788881040353"</f>
        <v>9788881040353</v>
      </c>
      <c r="G97" t="s">
        <v>87</v>
      </c>
      <c r="H97" t="s">
        <v>88</v>
      </c>
      <c r="I97" t="s">
        <v>39</v>
      </c>
      <c r="J97" t="s">
        <v>27</v>
      </c>
      <c r="K97" t="s">
        <v>89</v>
      </c>
      <c r="L97">
        <v>20.2</v>
      </c>
      <c r="N97" t="s">
        <v>29</v>
      </c>
      <c r="O97" t="s">
        <v>29</v>
      </c>
      <c r="P97" t="s">
        <v>29</v>
      </c>
    </row>
    <row r="98" spans="1:16" ht="15">
      <c r="A98">
        <v>3</v>
      </c>
      <c r="B98" t="s">
        <v>20</v>
      </c>
      <c r="C98" t="s">
        <v>121</v>
      </c>
      <c r="D98" t="s">
        <v>122</v>
      </c>
      <c r="E98" t="s">
        <v>82</v>
      </c>
      <c r="F98" t="str">
        <f>"9788861611856"</f>
        <v>9788861611856</v>
      </c>
      <c r="G98" t="s">
        <v>127</v>
      </c>
      <c r="H98" t="s">
        <v>128</v>
      </c>
      <c r="I98" t="s">
        <v>39</v>
      </c>
      <c r="J98">
        <v>2</v>
      </c>
      <c r="K98" t="s">
        <v>85</v>
      </c>
      <c r="L98">
        <v>29</v>
      </c>
      <c r="N98" t="s">
        <v>29</v>
      </c>
      <c r="O98" t="s">
        <v>29</v>
      </c>
      <c r="P98" t="s">
        <v>29</v>
      </c>
    </row>
    <row r="99" spans="1:16" ht="15">
      <c r="A99">
        <v>3</v>
      </c>
      <c r="B99" t="s">
        <v>20</v>
      </c>
      <c r="C99" t="s">
        <v>121</v>
      </c>
      <c r="D99" t="s">
        <v>122</v>
      </c>
      <c r="E99" t="s">
        <v>50</v>
      </c>
      <c r="F99" t="str">
        <f>"9788839303394"</f>
        <v>9788839303394</v>
      </c>
      <c r="G99" t="s">
        <v>51</v>
      </c>
      <c r="H99" t="s">
        <v>52</v>
      </c>
      <c r="I99" t="s">
        <v>39</v>
      </c>
      <c r="J99" t="s">
        <v>27</v>
      </c>
      <c r="K99" t="s">
        <v>53</v>
      </c>
      <c r="L99">
        <v>17.4</v>
      </c>
      <c r="N99" t="s">
        <v>29</v>
      </c>
      <c r="O99" t="s">
        <v>29</v>
      </c>
      <c r="P99" t="s">
        <v>29</v>
      </c>
    </row>
    <row r="100" spans="1:16" ht="15">
      <c r="A100">
        <v>3</v>
      </c>
      <c r="B100" t="s">
        <v>20</v>
      </c>
      <c r="C100" t="s">
        <v>121</v>
      </c>
      <c r="D100" t="s">
        <v>122</v>
      </c>
      <c r="E100" t="s">
        <v>129</v>
      </c>
      <c r="F100" t="str">
        <f>"9788839536372"</f>
        <v>9788839536372</v>
      </c>
      <c r="G100" t="s">
        <v>130</v>
      </c>
      <c r="H100" t="s">
        <v>131</v>
      </c>
      <c r="I100" t="s">
        <v>39</v>
      </c>
      <c r="J100">
        <v>1</v>
      </c>
      <c r="K100" t="s">
        <v>132</v>
      </c>
      <c r="L100">
        <v>43.8</v>
      </c>
      <c r="M100">
        <v>2019</v>
      </c>
      <c r="N100" t="s">
        <v>30</v>
      </c>
      <c r="O100" t="s">
        <v>30</v>
      </c>
      <c r="P100" t="s">
        <v>29</v>
      </c>
    </row>
    <row r="101" spans="1:16" ht="15">
      <c r="A101">
        <v>3</v>
      </c>
      <c r="B101" t="s">
        <v>20</v>
      </c>
      <c r="C101" t="s">
        <v>121</v>
      </c>
      <c r="D101" t="s">
        <v>122</v>
      </c>
      <c r="E101" t="s">
        <v>54</v>
      </c>
      <c r="F101" t="str">
        <f>"9788823362635"</f>
        <v>9788823362635</v>
      </c>
      <c r="G101" t="s">
        <v>133</v>
      </c>
      <c r="H101" t="s">
        <v>134</v>
      </c>
      <c r="I101" t="s">
        <v>135</v>
      </c>
      <c r="J101">
        <v>1</v>
      </c>
      <c r="K101" t="s">
        <v>62</v>
      </c>
      <c r="L101">
        <v>37.9</v>
      </c>
      <c r="M101">
        <v>2019</v>
      </c>
      <c r="N101" t="s">
        <v>30</v>
      </c>
      <c r="O101" t="s">
        <v>30</v>
      </c>
      <c r="P101" t="s">
        <v>29</v>
      </c>
    </row>
    <row r="102" spans="1:16" ht="15">
      <c r="A102">
        <v>3</v>
      </c>
      <c r="B102" t="s">
        <v>20</v>
      </c>
      <c r="C102" t="s">
        <v>121</v>
      </c>
      <c r="D102" t="s">
        <v>122</v>
      </c>
      <c r="E102" t="s">
        <v>136</v>
      </c>
      <c r="F102" t="str">
        <f>"9788826818429"</f>
        <v>9788826818429</v>
      </c>
      <c r="G102" t="s">
        <v>137</v>
      </c>
      <c r="H102" t="s">
        <v>138</v>
      </c>
      <c r="I102" t="s">
        <v>39</v>
      </c>
      <c r="J102" t="s">
        <v>27</v>
      </c>
      <c r="K102" t="s">
        <v>139</v>
      </c>
      <c r="L102">
        <v>18.7</v>
      </c>
      <c r="N102" t="s">
        <v>29</v>
      </c>
      <c r="O102" t="s">
        <v>30</v>
      </c>
      <c r="P102" t="s">
        <v>29</v>
      </c>
    </row>
    <row r="103" spans="1:16" ht="15">
      <c r="A103">
        <v>3</v>
      </c>
      <c r="B103" t="s">
        <v>20</v>
      </c>
      <c r="C103" t="s">
        <v>121</v>
      </c>
      <c r="D103" t="s">
        <v>122</v>
      </c>
      <c r="E103" t="s">
        <v>140</v>
      </c>
      <c r="F103" t="str">
        <f>"9788808820945"</f>
        <v>9788808820945</v>
      </c>
      <c r="G103" t="s">
        <v>141</v>
      </c>
      <c r="H103" t="s">
        <v>142</v>
      </c>
      <c r="I103" t="s">
        <v>143</v>
      </c>
      <c r="J103">
        <v>1</v>
      </c>
      <c r="K103" t="s">
        <v>28</v>
      </c>
      <c r="L103">
        <v>28.6</v>
      </c>
      <c r="M103">
        <v>2017</v>
      </c>
      <c r="N103" t="s">
        <v>29</v>
      </c>
      <c r="O103" t="s">
        <v>30</v>
      </c>
      <c r="P103" t="s">
        <v>29</v>
      </c>
    </row>
    <row r="104" spans="1:16" ht="15">
      <c r="A104">
        <v>3</v>
      </c>
      <c r="B104" t="s">
        <v>20</v>
      </c>
      <c r="C104" t="s">
        <v>121</v>
      </c>
      <c r="D104" t="s">
        <v>122</v>
      </c>
      <c r="E104" t="s">
        <v>36</v>
      </c>
      <c r="F104" t="str">
        <f>"9788808937827"</f>
        <v>9788808937827</v>
      </c>
      <c r="G104" t="s">
        <v>115</v>
      </c>
      <c r="H104" t="s">
        <v>144</v>
      </c>
      <c r="I104" t="s">
        <v>39</v>
      </c>
      <c r="J104">
        <v>1</v>
      </c>
      <c r="K104" t="s">
        <v>28</v>
      </c>
      <c r="L104">
        <v>30.2</v>
      </c>
      <c r="M104">
        <v>2017</v>
      </c>
      <c r="N104" t="s">
        <v>29</v>
      </c>
      <c r="O104" t="s">
        <v>30</v>
      </c>
      <c r="P104" t="s">
        <v>29</v>
      </c>
    </row>
    <row r="105" spans="1:16" ht="15">
      <c r="A105">
        <v>3</v>
      </c>
      <c r="B105" t="s">
        <v>20</v>
      </c>
      <c r="C105" t="s">
        <v>121</v>
      </c>
      <c r="D105" t="s">
        <v>122</v>
      </c>
      <c r="E105" t="s">
        <v>82</v>
      </c>
      <c r="F105" t="str">
        <f>"9788841641569"</f>
        <v>9788841641569</v>
      </c>
      <c r="G105" t="s">
        <v>145</v>
      </c>
      <c r="H105" t="s">
        <v>146</v>
      </c>
      <c r="I105" t="s">
        <v>39</v>
      </c>
      <c r="J105" t="s">
        <v>27</v>
      </c>
      <c r="K105" t="s">
        <v>147</v>
      </c>
      <c r="L105">
        <v>19.3</v>
      </c>
      <c r="M105">
        <v>2019</v>
      </c>
      <c r="N105" t="s">
        <v>30</v>
      </c>
      <c r="O105" t="s">
        <v>30</v>
      </c>
      <c r="P105" t="s">
        <v>29</v>
      </c>
    </row>
    <row r="106" spans="1:16" ht="15">
      <c r="A106">
        <v>3</v>
      </c>
      <c r="B106" t="s">
        <v>20</v>
      </c>
      <c r="C106" t="s">
        <v>121</v>
      </c>
      <c r="D106" t="s">
        <v>122</v>
      </c>
      <c r="E106" t="s">
        <v>148</v>
      </c>
      <c r="F106" t="str">
        <f>"9788808321176"</f>
        <v>9788808321176</v>
      </c>
      <c r="G106" t="s">
        <v>149</v>
      </c>
      <c r="H106" t="s">
        <v>150</v>
      </c>
      <c r="I106" t="s">
        <v>39</v>
      </c>
      <c r="J106">
        <v>1</v>
      </c>
      <c r="K106" t="s">
        <v>28</v>
      </c>
      <c r="L106">
        <v>27</v>
      </c>
      <c r="N106" t="s">
        <v>29</v>
      </c>
      <c r="O106" t="s">
        <v>30</v>
      </c>
      <c r="P106" t="s">
        <v>29</v>
      </c>
    </row>
    <row r="107" spans="1:16" ht="15">
      <c r="A107">
        <v>3</v>
      </c>
      <c r="B107" t="s">
        <v>20</v>
      </c>
      <c r="C107" t="s">
        <v>121</v>
      </c>
      <c r="D107" t="s">
        <v>122</v>
      </c>
      <c r="E107" t="s">
        <v>129</v>
      </c>
      <c r="F107" t="str">
        <f>"9788839526588"</f>
        <v>9788839526588</v>
      </c>
      <c r="G107" t="s">
        <v>151</v>
      </c>
      <c r="H107" t="s">
        <v>152</v>
      </c>
      <c r="I107" t="s">
        <v>39</v>
      </c>
      <c r="J107">
        <v>1</v>
      </c>
      <c r="K107" t="s">
        <v>132</v>
      </c>
      <c r="L107">
        <v>43.8</v>
      </c>
      <c r="M107">
        <v>2017</v>
      </c>
      <c r="N107" t="s">
        <v>29</v>
      </c>
      <c r="O107" t="s">
        <v>30</v>
      </c>
      <c r="P107" t="s">
        <v>29</v>
      </c>
    </row>
    <row r="108" spans="1:16" ht="15">
      <c r="A108">
        <v>3</v>
      </c>
      <c r="B108" t="s">
        <v>20</v>
      </c>
      <c r="C108" t="s">
        <v>121</v>
      </c>
      <c r="D108" t="s">
        <v>122</v>
      </c>
      <c r="E108" t="s">
        <v>66</v>
      </c>
      <c r="F108" t="str">
        <f>"9788822186294"</f>
        <v>9788822186294</v>
      </c>
      <c r="G108" t="s">
        <v>153</v>
      </c>
      <c r="H108" t="s">
        <v>154</v>
      </c>
      <c r="I108" t="s">
        <v>155</v>
      </c>
      <c r="J108">
        <v>1</v>
      </c>
      <c r="K108" t="s">
        <v>156</v>
      </c>
      <c r="L108">
        <v>24.3</v>
      </c>
      <c r="M108">
        <v>2017</v>
      </c>
      <c r="N108" t="s">
        <v>29</v>
      </c>
      <c r="O108" t="s">
        <v>30</v>
      </c>
      <c r="P108" t="s">
        <v>29</v>
      </c>
    </row>
    <row r="109" spans="1:16" ht="15">
      <c r="A109">
        <v>3</v>
      </c>
      <c r="B109" t="s">
        <v>90</v>
      </c>
      <c r="C109" t="s">
        <v>121</v>
      </c>
      <c r="D109" t="s">
        <v>157</v>
      </c>
      <c r="E109" t="s">
        <v>82</v>
      </c>
      <c r="F109" t="str">
        <f>"9788861611856"</f>
        <v>9788861611856</v>
      </c>
      <c r="G109" t="s">
        <v>127</v>
      </c>
      <c r="H109" t="s">
        <v>128</v>
      </c>
      <c r="I109" t="s">
        <v>39</v>
      </c>
      <c r="J109">
        <v>2</v>
      </c>
      <c r="K109" t="s">
        <v>85</v>
      </c>
      <c r="L109">
        <v>29</v>
      </c>
      <c r="N109" t="s">
        <v>29</v>
      </c>
      <c r="O109" t="s">
        <v>29</v>
      </c>
      <c r="P109" t="s">
        <v>29</v>
      </c>
    </row>
    <row r="110" spans="1:16" ht="15">
      <c r="A110">
        <v>3</v>
      </c>
      <c r="B110" t="s">
        <v>90</v>
      </c>
      <c r="C110" t="s">
        <v>121</v>
      </c>
      <c r="D110" t="s">
        <v>157</v>
      </c>
      <c r="E110" t="s">
        <v>123</v>
      </c>
      <c r="F110" t="str">
        <f>"9788808411129"</f>
        <v>9788808411129</v>
      </c>
      <c r="G110" t="s">
        <v>124</v>
      </c>
      <c r="H110" t="s">
        <v>125</v>
      </c>
      <c r="I110" t="s">
        <v>126</v>
      </c>
      <c r="J110" t="s">
        <v>27</v>
      </c>
      <c r="K110" t="s">
        <v>28</v>
      </c>
      <c r="L110">
        <v>30</v>
      </c>
      <c r="M110">
        <v>2019</v>
      </c>
      <c r="N110" t="s">
        <v>30</v>
      </c>
      <c r="O110" t="s">
        <v>30</v>
      </c>
      <c r="P110" t="s">
        <v>29</v>
      </c>
    </row>
    <row r="111" spans="1:16" ht="15">
      <c r="A111">
        <v>3</v>
      </c>
      <c r="B111" t="s">
        <v>90</v>
      </c>
      <c r="C111" t="s">
        <v>121</v>
      </c>
      <c r="D111" t="s">
        <v>157</v>
      </c>
      <c r="E111" t="s">
        <v>129</v>
      </c>
      <c r="F111" t="str">
        <f>"9788839536372"</f>
        <v>9788839536372</v>
      </c>
      <c r="G111" t="s">
        <v>130</v>
      </c>
      <c r="H111" t="s">
        <v>131</v>
      </c>
      <c r="I111" t="s">
        <v>39</v>
      </c>
      <c r="J111">
        <v>1</v>
      </c>
      <c r="K111" t="s">
        <v>132</v>
      </c>
      <c r="L111">
        <v>43.8</v>
      </c>
      <c r="M111">
        <v>2019</v>
      </c>
      <c r="N111" t="s">
        <v>30</v>
      </c>
      <c r="O111" t="s">
        <v>30</v>
      </c>
      <c r="P111" t="s">
        <v>29</v>
      </c>
    </row>
    <row r="112" spans="1:16" ht="15">
      <c r="A112">
        <v>3</v>
      </c>
      <c r="B112" t="s">
        <v>90</v>
      </c>
      <c r="C112" t="s">
        <v>121</v>
      </c>
      <c r="D112" t="s">
        <v>157</v>
      </c>
      <c r="E112" t="s">
        <v>148</v>
      </c>
      <c r="F112" t="str">
        <f>"9788808321176"</f>
        <v>9788808321176</v>
      </c>
      <c r="G112" t="s">
        <v>149</v>
      </c>
      <c r="H112" t="s">
        <v>150</v>
      </c>
      <c r="I112" t="s">
        <v>39</v>
      </c>
      <c r="J112">
        <v>1</v>
      </c>
      <c r="K112" t="s">
        <v>28</v>
      </c>
      <c r="L112">
        <v>27</v>
      </c>
      <c r="M112">
        <v>2019</v>
      </c>
      <c r="N112" t="s">
        <v>30</v>
      </c>
      <c r="O112" t="s">
        <v>30</v>
      </c>
      <c r="P112" t="s">
        <v>29</v>
      </c>
    </row>
    <row r="113" spans="1:16" ht="15">
      <c r="A113">
        <v>3</v>
      </c>
      <c r="B113" t="s">
        <v>90</v>
      </c>
      <c r="C113" t="s">
        <v>121</v>
      </c>
      <c r="D113" t="s">
        <v>157</v>
      </c>
      <c r="E113" t="s">
        <v>54</v>
      </c>
      <c r="F113" t="str">
        <f>"9788823362635"</f>
        <v>9788823362635</v>
      </c>
      <c r="G113" t="s">
        <v>133</v>
      </c>
      <c r="H113" t="s">
        <v>134</v>
      </c>
      <c r="I113" t="s">
        <v>135</v>
      </c>
      <c r="J113">
        <v>1</v>
      </c>
      <c r="K113" t="s">
        <v>62</v>
      </c>
      <c r="L113">
        <v>37.9</v>
      </c>
      <c r="M113">
        <v>2019</v>
      </c>
      <c r="N113" t="s">
        <v>30</v>
      </c>
      <c r="O113" t="s">
        <v>30</v>
      </c>
      <c r="P113" t="s">
        <v>29</v>
      </c>
    </row>
    <row r="114" spans="1:16" ht="15">
      <c r="A114">
        <v>3</v>
      </c>
      <c r="B114" t="s">
        <v>90</v>
      </c>
      <c r="C114" t="s">
        <v>121</v>
      </c>
      <c r="D114" t="s">
        <v>157</v>
      </c>
      <c r="E114" t="s">
        <v>86</v>
      </c>
      <c r="F114" t="str">
        <f>"9788881040353"</f>
        <v>9788881040353</v>
      </c>
      <c r="G114" t="s">
        <v>87</v>
      </c>
      <c r="H114" t="s">
        <v>88</v>
      </c>
      <c r="I114" t="s">
        <v>39</v>
      </c>
      <c r="J114" t="s">
        <v>27</v>
      </c>
      <c r="K114" t="s">
        <v>89</v>
      </c>
      <c r="L114">
        <v>20.2</v>
      </c>
      <c r="N114" t="s">
        <v>29</v>
      </c>
      <c r="O114" t="s">
        <v>29</v>
      </c>
      <c r="P114" t="s">
        <v>29</v>
      </c>
    </row>
    <row r="115" spans="1:16" ht="15">
      <c r="A115">
        <v>3</v>
      </c>
      <c r="B115" t="s">
        <v>90</v>
      </c>
      <c r="C115" t="s">
        <v>121</v>
      </c>
      <c r="D115" t="s">
        <v>157</v>
      </c>
      <c r="E115" t="s">
        <v>50</v>
      </c>
      <c r="F115" t="str">
        <f>"9788839303394"</f>
        <v>9788839303394</v>
      </c>
      <c r="G115" t="s">
        <v>51</v>
      </c>
      <c r="H115" t="s">
        <v>52</v>
      </c>
      <c r="I115" t="s">
        <v>39</v>
      </c>
      <c r="J115" t="s">
        <v>27</v>
      </c>
      <c r="K115" t="s">
        <v>53</v>
      </c>
      <c r="L115">
        <v>17.4</v>
      </c>
      <c r="N115" t="s">
        <v>29</v>
      </c>
      <c r="O115" t="s">
        <v>29</v>
      </c>
      <c r="P115" t="s">
        <v>29</v>
      </c>
    </row>
    <row r="116" spans="1:16" ht="15">
      <c r="A116">
        <v>3</v>
      </c>
      <c r="B116" t="s">
        <v>90</v>
      </c>
      <c r="C116" t="s">
        <v>121</v>
      </c>
      <c r="D116" t="s">
        <v>157</v>
      </c>
      <c r="E116" t="s">
        <v>40</v>
      </c>
      <c r="F116" t="str">
        <f>"9780194277372"</f>
        <v>9780194277372</v>
      </c>
      <c r="G116" t="s">
        <v>41</v>
      </c>
      <c r="H116" t="s">
        <v>107</v>
      </c>
      <c r="I116" t="s">
        <v>108</v>
      </c>
      <c r="J116">
        <v>2</v>
      </c>
      <c r="K116" t="s">
        <v>44</v>
      </c>
      <c r="L116">
        <v>26.3</v>
      </c>
      <c r="N116" t="s">
        <v>29</v>
      </c>
      <c r="O116" t="s">
        <v>29</v>
      </c>
      <c r="P116" t="s">
        <v>29</v>
      </c>
    </row>
    <row r="117" spans="1:16" ht="15">
      <c r="A117">
        <v>3</v>
      </c>
      <c r="B117" t="s">
        <v>90</v>
      </c>
      <c r="C117" t="s">
        <v>121</v>
      </c>
      <c r="D117" t="s">
        <v>157</v>
      </c>
      <c r="E117" t="s">
        <v>136</v>
      </c>
      <c r="F117" t="str">
        <f>"9788861601376"</f>
        <v>9788861601376</v>
      </c>
      <c r="G117" t="s">
        <v>158</v>
      </c>
      <c r="H117" t="s">
        <v>159</v>
      </c>
      <c r="I117" t="s">
        <v>39</v>
      </c>
      <c r="J117" t="s">
        <v>27</v>
      </c>
      <c r="K117" t="s">
        <v>57</v>
      </c>
      <c r="L117">
        <v>30.9</v>
      </c>
      <c r="M117">
        <v>2015</v>
      </c>
      <c r="N117" t="s">
        <v>29</v>
      </c>
      <c r="O117" t="s">
        <v>30</v>
      </c>
      <c r="P117" t="s">
        <v>29</v>
      </c>
    </row>
    <row r="118" spans="1:16" ht="15">
      <c r="A118">
        <v>3</v>
      </c>
      <c r="B118" t="s">
        <v>90</v>
      </c>
      <c r="C118" t="s">
        <v>121</v>
      </c>
      <c r="D118" t="s">
        <v>157</v>
      </c>
      <c r="E118" t="s">
        <v>140</v>
      </c>
      <c r="F118" t="str">
        <f>"9788808820945"</f>
        <v>9788808820945</v>
      </c>
      <c r="G118" t="s">
        <v>141</v>
      </c>
      <c r="H118" t="s">
        <v>142</v>
      </c>
      <c r="I118" t="s">
        <v>143</v>
      </c>
      <c r="J118">
        <v>1</v>
      </c>
      <c r="K118" t="s">
        <v>28</v>
      </c>
      <c r="L118">
        <v>28.6</v>
      </c>
      <c r="M118">
        <v>2017</v>
      </c>
      <c r="N118" t="s">
        <v>29</v>
      </c>
      <c r="O118" t="s">
        <v>30</v>
      </c>
      <c r="P118" t="s">
        <v>29</v>
      </c>
    </row>
    <row r="119" spans="1:16" ht="15">
      <c r="A119">
        <v>3</v>
      </c>
      <c r="B119" t="s">
        <v>90</v>
      </c>
      <c r="C119" t="s">
        <v>121</v>
      </c>
      <c r="D119" t="s">
        <v>157</v>
      </c>
      <c r="E119" t="s">
        <v>36</v>
      </c>
      <c r="F119" t="str">
        <f>"9788808937827"</f>
        <v>9788808937827</v>
      </c>
      <c r="G119" t="s">
        <v>115</v>
      </c>
      <c r="H119" t="s">
        <v>144</v>
      </c>
      <c r="I119" t="s">
        <v>39</v>
      </c>
      <c r="J119">
        <v>1</v>
      </c>
      <c r="K119" t="s">
        <v>28</v>
      </c>
      <c r="L119">
        <v>30.2</v>
      </c>
      <c r="M119">
        <v>2017</v>
      </c>
      <c r="N119" t="s">
        <v>29</v>
      </c>
      <c r="O119" t="s">
        <v>30</v>
      </c>
      <c r="P119" t="s">
        <v>29</v>
      </c>
    </row>
    <row r="120" spans="1:16" ht="15">
      <c r="A120">
        <v>3</v>
      </c>
      <c r="B120" t="s">
        <v>90</v>
      </c>
      <c r="C120" t="s">
        <v>121</v>
      </c>
      <c r="D120" t="s">
        <v>157</v>
      </c>
      <c r="E120" t="s">
        <v>66</v>
      </c>
      <c r="F120" t="str">
        <f>"9788822186294"</f>
        <v>9788822186294</v>
      </c>
      <c r="G120" t="s">
        <v>153</v>
      </c>
      <c r="H120" t="s">
        <v>154</v>
      </c>
      <c r="I120" t="s">
        <v>155</v>
      </c>
      <c r="J120">
        <v>1</v>
      </c>
      <c r="K120" t="s">
        <v>156</v>
      </c>
      <c r="L120">
        <v>24.3</v>
      </c>
      <c r="M120">
        <v>2017</v>
      </c>
      <c r="N120" t="s">
        <v>29</v>
      </c>
      <c r="O120" t="s">
        <v>30</v>
      </c>
      <c r="P120" t="s">
        <v>29</v>
      </c>
    </row>
    <row r="121" spans="1:16" ht="15">
      <c r="A121">
        <v>4</v>
      </c>
      <c r="B121" t="s">
        <v>20</v>
      </c>
      <c r="C121" t="s">
        <v>121</v>
      </c>
      <c r="D121" t="s">
        <v>122</v>
      </c>
      <c r="E121" t="s">
        <v>86</v>
      </c>
      <c r="F121" t="str">
        <f>"9788839302151"</f>
        <v>9788839302151</v>
      </c>
      <c r="G121" t="s">
        <v>160</v>
      </c>
      <c r="H121" t="s">
        <v>161</v>
      </c>
      <c r="I121" t="s">
        <v>97</v>
      </c>
      <c r="J121" t="s">
        <v>27</v>
      </c>
      <c r="K121" t="s">
        <v>53</v>
      </c>
      <c r="L121">
        <v>21.85</v>
      </c>
      <c r="N121" t="s">
        <v>29</v>
      </c>
      <c r="O121" t="s">
        <v>29</v>
      </c>
      <c r="P121" t="s">
        <v>29</v>
      </c>
    </row>
    <row r="122" spans="1:16" ht="15">
      <c r="A122">
        <v>4</v>
      </c>
      <c r="B122" t="s">
        <v>20</v>
      </c>
      <c r="C122" t="s">
        <v>121</v>
      </c>
      <c r="D122" t="s">
        <v>122</v>
      </c>
      <c r="E122" t="s">
        <v>50</v>
      </c>
      <c r="F122" t="str">
        <f>"9788839302762"</f>
        <v>9788839302762</v>
      </c>
      <c r="G122" t="s">
        <v>162</v>
      </c>
      <c r="H122" t="s">
        <v>163</v>
      </c>
      <c r="I122" t="s">
        <v>164</v>
      </c>
      <c r="J122" t="s">
        <v>27</v>
      </c>
      <c r="K122" t="s">
        <v>53</v>
      </c>
      <c r="L122">
        <v>17.7</v>
      </c>
      <c r="N122" t="s">
        <v>29</v>
      </c>
      <c r="O122" t="s">
        <v>29</v>
      </c>
      <c r="P122" t="s">
        <v>29</v>
      </c>
    </row>
    <row r="123" spans="1:16" ht="15">
      <c r="A123">
        <v>4</v>
      </c>
      <c r="B123" t="s">
        <v>20</v>
      </c>
      <c r="C123" t="s">
        <v>121</v>
      </c>
      <c r="D123" t="s">
        <v>122</v>
      </c>
      <c r="E123" t="s">
        <v>136</v>
      </c>
      <c r="F123" t="str">
        <f>"9788826818429"</f>
        <v>9788826818429</v>
      </c>
      <c r="G123" t="s">
        <v>137</v>
      </c>
      <c r="H123" t="s">
        <v>138</v>
      </c>
      <c r="I123" t="s">
        <v>39</v>
      </c>
      <c r="J123" t="s">
        <v>27</v>
      </c>
      <c r="K123" t="s">
        <v>139</v>
      </c>
      <c r="L123">
        <v>18.7</v>
      </c>
      <c r="N123" t="s">
        <v>29</v>
      </c>
      <c r="O123" t="s">
        <v>29</v>
      </c>
      <c r="P123" t="s">
        <v>29</v>
      </c>
    </row>
    <row r="124" spans="1:16" ht="15">
      <c r="A124">
        <v>4</v>
      </c>
      <c r="B124" t="s">
        <v>20</v>
      </c>
      <c r="C124" t="s">
        <v>121</v>
      </c>
      <c r="D124" t="s">
        <v>122</v>
      </c>
      <c r="E124" t="s">
        <v>129</v>
      </c>
      <c r="F124" t="str">
        <f>"9788839536396"</f>
        <v>9788839536396</v>
      </c>
      <c r="G124" t="s">
        <v>130</v>
      </c>
      <c r="H124" t="s">
        <v>165</v>
      </c>
      <c r="I124" t="s">
        <v>39</v>
      </c>
      <c r="J124">
        <v>2</v>
      </c>
      <c r="K124" t="s">
        <v>132</v>
      </c>
      <c r="L124">
        <v>39.3</v>
      </c>
      <c r="M124">
        <v>2019</v>
      </c>
      <c r="N124" t="s">
        <v>30</v>
      </c>
      <c r="O124" t="s">
        <v>30</v>
      </c>
      <c r="P124" t="s">
        <v>29</v>
      </c>
    </row>
    <row r="125" spans="1:16" ht="15">
      <c r="A125">
        <v>4</v>
      </c>
      <c r="B125" t="s">
        <v>20</v>
      </c>
      <c r="C125" t="s">
        <v>121</v>
      </c>
      <c r="D125" t="s">
        <v>122</v>
      </c>
      <c r="E125" t="s">
        <v>148</v>
      </c>
      <c r="F125" t="str">
        <f>"9788841660683"</f>
        <v>9788841660683</v>
      </c>
      <c r="G125" t="s">
        <v>166</v>
      </c>
      <c r="H125" t="s">
        <v>167</v>
      </c>
      <c r="I125" t="s">
        <v>39</v>
      </c>
      <c r="J125" t="s">
        <v>27</v>
      </c>
      <c r="K125" t="s">
        <v>168</v>
      </c>
      <c r="L125">
        <v>29.2</v>
      </c>
      <c r="N125" t="s">
        <v>29</v>
      </c>
      <c r="O125" t="s">
        <v>29</v>
      </c>
      <c r="P125" t="s">
        <v>29</v>
      </c>
    </row>
    <row r="126" spans="1:16" ht="15">
      <c r="A126">
        <v>4</v>
      </c>
      <c r="B126" t="s">
        <v>20</v>
      </c>
      <c r="C126" t="s">
        <v>121</v>
      </c>
      <c r="D126" t="s">
        <v>122</v>
      </c>
      <c r="E126" t="s">
        <v>66</v>
      </c>
      <c r="F126" t="str">
        <f>"9788822186300"</f>
        <v>9788822186300</v>
      </c>
      <c r="G126" t="s">
        <v>153</v>
      </c>
      <c r="H126" t="s">
        <v>154</v>
      </c>
      <c r="I126" t="s">
        <v>169</v>
      </c>
      <c r="J126">
        <v>2</v>
      </c>
      <c r="K126" t="s">
        <v>156</v>
      </c>
      <c r="L126">
        <v>24.3</v>
      </c>
      <c r="N126" t="s">
        <v>29</v>
      </c>
      <c r="O126" t="s">
        <v>30</v>
      </c>
      <c r="P126" t="s">
        <v>29</v>
      </c>
    </row>
    <row r="127" spans="1:16" ht="15">
      <c r="A127">
        <v>4</v>
      </c>
      <c r="B127" t="s">
        <v>20</v>
      </c>
      <c r="C127" t="s">
        <v>121</v>
      </c>
      <c r="D127" t="s">
        <v>122</v>
      </c>
      <c r="E127" t="s">
        <v>54</v>
      </c>
      <c r="F127" t="str">
        <f>"9788823362642"</f>
        <v>9788823362642</v>
      </c>
      <c r="G127" t="s">
        <v>133</v>
      </c>
      <c r="H127" t="s">
        <v>134</v>
      </c>
      <c r="I127" t="s">
        <v>170</v>
      </c>
      <c r="J127">
        <v>2</v>
      </c>
      <c r="K127" t="s">
        <v>62</v>
      </c>
      <c r="L127">
        <v>45.1</v>
      </c>
      <c r="M127">
        <v>2019</v>
      </c>
      <c r="N127" t="s">
        <v>30</v>
      </c>
      <c r="O127" t="s">
        <v>30</v>
      </c>
      <c r="P127" t="s">
        <v>29</v>
      </c>
    </row>
    <row r="128" spans="1:16" ht="15">
      <c r="A128">
        <v>4</v>
      </c>
      <c r="B128" t="s">
        <v>20</v>
      </c>
      <c r="C128" t="s">
        <v>121</v>
      </c>
      <c r="D128" t="s">
        <v>122</v>
      </c>
      <c r="E128" t="s">
        <v>40</v>
      </c>
      <c r="F128" t="str">
        <f>"9788844120764"</f>
        <v>9788844120764</v>
      </c>
      <c r="G128" t="s">
        <v>171</v>
      </c>
      <c r="H128" t="s">
        <v>172</v>
      </c>
      <c r="I128" t="s">
        <v>173</v>
      </c>
      <c r="J128" t="s">
        <v>27</v>
      </c>
      <c r="K128" t="s">
        <v>174</v>
      </c>
      <c r="L128">
        <v>28.8</v>
      </c>
      <c r="M128">
        <v>2018</v>
      </c>
      <c r="N128" t="s">
        <v>29</v>
      </c>
      <c r="O128" t="s">
        <v>30</v>
      </c>
      <c r="P128" t="s">
        <v>29</v>
      </c>
    </row>
    <row r="129" spans="1:16" ht="15">
      <c r="A129">
        <v>4</v>
      </c>
      <c r="B129" t="s">
        <v>20</v>
      </c>
      <c r="C129" t="s">
        <v>121</v>
      </c>
      <c r="D129" t="s">
        <v>122</v>
      </c>
      <c r="E129" t="s">
        <v>123</v>
      </c>
      <c r="F129" t="str">
        <f>"9788808588982"</f>
        <v>9788808588982</v>
      </c>
      <c r="G129" t="s">
        <v>175</v>
      </c>
      <c r="H129" t="s">
        <v>176</v>
      </c>
      <c r="I129" t="s">
        <v>177</v>
      </c>
      <c r="J129" t="s">
        <v>27</v>
      </c>
      <c r="K129" t="s">
        <v>28</v>
      </c>
      <c r="L129">
        <v>29.7</v>
      </c>
      <c r="M129">
        <v>2018</v>
      </c>
      <c r="N129" t="s">
        <v>29</v>
      </c>
      <c r="O129" t="s">
        <v>29</v>
      </c>
      <c r="P129" t="s">
        <v>29</v>
      </c>
    </row>
    <row r="130" spans="1:16" ht="15">
      <c r="A130">
        <v>4</v>
      </c>
      <c r="B130" t="s">
        <v>20</v>
      </c>
      <c r="C130" t="s">
        <v>121</v>
      </c>
      <c r="D130" t="s">
        <v>122</v>
      </c>
      <c r="E130" t="s">
        <v>140</v>
      </c>
      <c r="F130" t="str">
        <f>"9788808820945"</f>
        <v>9788808820945</v>
      </c>
      <c r="G130" t="s">
        <v>141</v>
      </c>
      <c r="H130" t="s">
        <v>142</v>
      </c>
      <c r="I130" t="s">
        <v>143</v>
      </c>
      <c r="J130">
        <v>1</v>
      </c>
      <c r="K130" t="s">
        <v>28</v>
      </c>
      <c r="L130">
        <v>28.6</v>
      </c>
      <c r="N130" t="s">
        <v>29</v>
      </c>
      <c r="O130" t="s">
        <v>29</v>
      </c>
      <c r="P130" t="s">
        <v>29</v>
      </c>
    </row>
    <row r="131" spans="1:16" ht="15">
      <c r="A131">
        <v>4</v>
      </c>
      <c r="B131" t="s">
        <v>20</v>
      </c>
      <c r="C131" t="s">
        <v>121</v>
      </c>
      <c r="D131" t="s">
        <v>122</v>
      </c>
      <c r="E131" t="s">
        <v>36</v>
      </c>
      <c r="F131" t="str">
        <f>"9788808755186"</f>
        <v>9788808755186</v>
      </c>
      <c r="G131" t="s">
        <v>115</v>
      </c>
      <c r="H131" t="s">
        <v>178</v>
      </c>
      <c r="I131" t="s">
        <v>39</v>
      </c>
      <c r="J131">
        <v>2</v>
      </c>
      <c r="K131" t="s">
        <v>28</v>
      </c>
      <c r="L131">
        <v>29.8</v>
      </c>
      <c r="M131">
        <v>2018</v>
      </c>
      <c r="N131" t="s">
        <v>29</v>
      </c>
      <c r="O131" t="s">
        <v>30</v>
      </c>
      <c r="P131" t="s">
        <v>29</v>
      </c>
    </row>
    <row r="132" spans="1:16" ht="15">
      <c r="A132">
        <v>4</v>
      </c>
      <c r="B132" t="s">
        <v>20</v>
      </c>
      <c r="C132" t="s">
        <v>121</v>
      </c>
      <c r="D132" t="s">
        <v>122</v>
      </c>
      <c r="E132" t="s">
        <v>82</v>
      </c>
      <c r="F132" t="str">
        <f>"9788838325076"</f>
        <v>9788838325076</v>
      </c>
      <c r="G132" t="s">
        <v>179</v>
      </c>
      <c r="H132" t="s">
        <v>180</v>
      </c>
      <c r="I132" t="s">
        <v>181</v>
      </c>
      <c r="J132" t="s">
        <v>27</v>
      </c>
      <c r="K132" t="s">
        <v>182</v>
      </c>
      <c r="L132">
        <v>29.2</v>
      </c>
      <c r="M132">
        <v>2016</v>
      </c>
      <c r="N132" t="s">
        <v>29</v>
      </c>
      <c r="O132" t="s">
        <v>30</v>
      </c>
      <c r="P132" t="s">
        <v>29</v>
      </c>
    </row>
    <row r="133" spans="1:16" ht="15">
      <c r="A133">
        <v>4</v>
      </c>
      <c r="B133" t="s">
        <v>90</v>
      </c>
      <c r="C133" t="s">
        <v>121</v>
      </c>
      <c r="D133" t="s">
        <v>157</v>
      </c>
      <c r="E133" t="s">
        <v>86</v>
      </c>
      <c r="F133" t="str">
        <f>"9788839302151"</f>
        <v>9788839302151</v>
      </c>
      <c r="G133" t="s">
        <v>160</v>
      </c>
      <c r="H133" t="s">
        <v>161</v>
      </c>
      <c r="I133" t="s">
        <v>97</v>
      </c>
      <c r="J133" t="s">
        <v>27</v>
      </c>
      <c r="K133" t="s">
        <v>53</v>
      </c>
      <c r="L133">
        <v>21.85</v>
      </c>
      <c r="N133" t="s">
        <v>29</v>
      </c>
      <c r="O133" t="s">
        <v>29</v>
      </c>
      <c r="P133" t="s">
        <v>29</v>
      </c>
    </row>
    <row r="134" spans="1:16" ht="15">
      <c r="A134">
        <v>4</v>
      </c>
      <c r="B134" t="s">
        <v>90</v>
      </c>
      <c r="C134" t="s">
        <v>121</v>
      </c>
      <c r="D134" t="s">
        <v>157</v>
      </c>
      <c r="E134" t="s">
        <v>40</v>
      </c>
      <c r="F134" t="str">
        <f>"9780194277372"</f>
        <v>9780194277372</v>
      </c>
      <c r="G134" t="s">
        <v>41</v>
      </c>
      <c r="H134" t="s">
        <v>107</v>
      </c>
      <c r="I134" t="s">
        <v>108</v>
      </c>
      <c r="J134">
        <v>2</v>
      </c>
      <c r="K134" t="s">
        <v>44</v>
      </c>
      <c r="L134">
        <v>26.3</v>
      </c>
      <c r="N134" t="s">
        <v>29</v>
      </c>
      <c r="O134" t="s">
        <v>29</v>
      </c>
      <c r="P134" t="s">
        <v>29</v>
      </c>
    </row>
    <row r="135" spans="1:16" ht="15">
      <c r="A135">
        <v>4</v>
      </c>
      <c r="B135" t="s">
        <v>90</v>
      </c>
      <c r="C135" t="s">
        <v>121</v>
      </c>
      <c r="D135" t="s">
        <v>157</v>
      </c>
      <c r="E135" t="s">
        <v>148</v>
      </c>
      <c r="F135" t="str">
        <f>"9788841660584"</f>
        <v>9788841660584</v>
      </c>
      <c r="G135" t="s">
        <v>166</v>
      </c>
      <c r="H135" t="s">
        <v>148</v>
      </c>
      <c r="I135" t="s">
        <v>39</v>
      </c>
      <c r="J135" t="s">
        <v>27</v>
      </c>
      <c r="K135" t="s">
        <v>168</v>
      </c>
      <c r="L135">
        <v>29.8</v>
      </c>
      <c r="N135" t="s">
        <v>29</v>
      </c>
      <c r="O135" t="s">
        <v>29</v>
      </c>
      <c r="P135" t="s">
        <v>29</v>
      </c>
    </row>
    <row r="136" spans="1:16" ht="15">
      <c r="A136">
        <v>4</v>
      </c>
      <c r="B136" t="s">
        <v>90</v>
      </c>
      <c r="C136" t="s">
        <v>121</v>
      </c>
      <c r="D136" t="s">
        <v>157</v>
      </c>
      <c r="E136" t="s">
        <v>54</v>
      </c>
      <c r="F136" t="str">
        <f>"9788823362642"</f>
        <v>9788823362642</v>
      </c>
      <c r="G136" t="s">
        <v>133</v>
      </c>
      <c r="H136" t="s">
        <v>134</v>
      </c>
      <c r="I136" t="s">
        <v>170</v>
      </c>
      <c r="J136">
        <v>2</v>
      </c>
      <c r="K136" t="s">
        <v>62</v>
      </c>
      <c r="L136">
        <v>45.1</v>
      </c>
      <c r="M136">
        <v>2019</v>
      </c>
      <c r="N136" t="s">
        <v>30</v>
      </c>
      <c r="O136" t="s">
        <v>30</v>
      </c>
      <c r="P136" t="s">
        <v>29</v>
      </c>
    </row>
    <row r="137" spans="1:16" ht="15">
      <c r="A137">
        <v>4</v>
      </c>
      <c r="B137" t="s">
        <v>90</v>
      </c>
      <c r="C137" t="s">
        <v>121</v>
      </c>
      <c r="D137" t="s">
        <v>157</v>
      </c>
      <c r="E137" t="s">
        <v>129</v>
      </c>
      <c r="F137" t="str">
        <f>"9788839536396"</f>
        <v>9788839536396</v>
      </c>
      <c r="G137" t="s">
        <v>130</v>
      </c>
      <c r="H137" t="s">
        <v>165</v>
      </c>
      <c r="I137" t="s">
        <v>39</v>
      </c>
      <c r="J137">
        <v>2</v>
      </c>
      <c r="K137" t="s">
        <v>132</v>
      </c>
      <c r="L137">
        <v>39.3</v>
      </c>
      <c r="M137">
        <v>2019</v>
      </c>
      <c r="N137" t="s">
        <v>30</v>
      </c>
      <c r="O137" t="s">
        <v>30</v>
      </c>
      <c r="P137" t="s">
        <v>29</v>
      </c>
    </row>
    <row r="138" spans="1:16" ht="15">
      <c r="A138">
        <v>4</v>
      </c>
      <c r="B138" t="s">
        <v>90</v>
      </c>
      <c r="C138" t="s">
        <v>121</v>
      </c>
      <c r="D138" t="s">
        <v>157</v>
      </c>
      <c r="E138" t="s">
        <v>136</v>
      </c>
      <c r="F138" t="str">
        <f>"9788861601376"</f>
        <v>9788861601376</v>
      </c>
      <c r="G138" t="s">
        <v>158</v>
      </c>
      <c r="H138" t="s">
        <v>159</v>
      </c>
      <c r="I138" t="s">
        <v>39</v>
      </c>
      <c r="J138" t="s">
        <v>27</v>
      </c>
      <c r="K138" t="s">
        <v>57</v>
      </c>
      <c r="L138">
        <v>30.9</v>
      </c>
      <c r="N138" t="s">
        <v>29</v>
      </c>
      <c r="O138" t="s">
        <v>29</v>
      </c>
      <c r="P138" t="s">
        <v>29</v>
      </c>
    </row>
    <row r="139" spans="1:16" ht="15">
      <c r="A139">
        <v>4</v>
      </c>
      <c r="B139" t="s">
        <v>90</v>
      </c>
      <c r="C139" t="s">
        <v>121</v>
      </c>
      <c r="D139" t="s">
        <v>157</v>
      </c>
      <c r="E139" t="s">
        <v>50</v>
      </c>
      <c r="F139" t="str">
        <f>"9788839302762"</f>
        <v>9788839302762</v>
      </c>
      <c r="G139" t="s">
        <v>162</v>
      </c>
      <c r="H139" t="s">
        <v>163</v>
      </c>
      <c r="I139" t="s">
        <v>164</v>
      </c>
      <c r="J139" t="s">
        <v>27</v>
      </c>
      <c r="K139" t="s">
        <v>53</v>
      </c>
      <c r="L139">
        <v>17.7</v>
      </c>
      <c r="N139" t="s">
        <v>29</v>
      </c>
      <c r="O139" t="s">
        <v>29</v>
      </c>
      <c r="P139" t="s">
        <v>29</v>
      </c>
    </row>
    <row r="140" spans="1:16" ht="15">
      <c r="A140">
        <v>4</v>
      </c>
      <c r="B140" t="s">
        <v>90</v>
      </c>
      <c r="C140" t="s">
        <v>121</v>
      </c>
      <c r="D140" t="s">
        <v>157</v>
      </c>
      <c r="E140" t="s">
        <v>40</v>
      </c>
      <c r="F140" t="str">
        <f>"9788844120764"</f>
        <v>9788844120764</v>
      </c>
      <c r="G140" t="s">
        <v>171</v>
      </c>
      <c r="H140" t="s">
        <v>172</v>
      </c>
      <c r="I140" t="s">
        <v>173</v>
      </c>
      <c r="J140" t="s">
        <v>27</v>
      </c>
      <c r="K140" t="s">
        <v>174</v>
      </c>
      <c r="L140">
        <v>28.8</v>
      </c>
      <c r="M140">
        <v>2018</v>
      </c>
      <c r="N140" t="s">
        <v>29</v>
      </c>
      <c r="O140" t="s">
        <v>30</v>
      </c>
      <c r="P140" t="s">
        <v>29</v>
      </c>
    </row>
    <row r="141" spans="1:16" ht="15">
      <c r="A141">
        <v>4</v>
      </c>
      <c r="B141" t="s">
        <v>90</v>
      </c>
      <c r="C141" t="s">
        <v>121</v>
      </c>
      <c r="D141" t="s">
        <v>157</v>
      </c>
      <c r="E141" t="s">
        <v>123</v>
      </c>
      <c r="F141" t="str">
        <f>"9788808588982"</f>
        <v>9788808588982</v>
      </c>
      <c r="G141" t="s">
        <v>175</v>
      </c>
      <c r="H141" t="s">
        <v>176</v>
      </c>
      <c r="I141" t="s">
        <v>177</v>
      </c>
      <c r="J141" t="s">
        <v>27</v>
      </c>
      <c r="K141" t="s">
        <v>28</v>
      </c>
      <c r="L141">
        <v>29.7</v>
      </c>
      <c r="M141">
        <v>2018</v>
      </c>
      <c r="N141" t="s">
        <v>29</v>
      </c>
      <c r="O141" t="s">
        <v>29</v>
      </c>
      <c r="P141" t="s">
        <v>29</v>
      </c>
    </row>
    <row r="142" spans="1:16" ht="15">
      <c r="A142">
        <v>4</v>
      </c>
      <c r="B142" t="s">
        <v>90</v>
      </c>
      <c r="C142" t="s">
        <v>121</v>
      </c>
      <c r="D142" t="s">
        <v>157</v>
      </c>
      <c r="E142" t="s">
        <v>140</v>
      </c>
      <c r="F142" t="str">
        <f>"9788808820945"</f>
        <v>9788808820945</v>
      </c>
      <c r="G142" t="s">
        <v>141</v>
      </c>
      <c r="H142" t="s">
        <v>142</v>
      </c>
      <c r="I142" t="s">
        <v>143</v>
      </c>
      <c r="J142">
        <v>1</v>
      </c>
      <c r="K142" t="s">
        <v>28</v>
      </c>
      <c r="L142">
        <v>28.6</v>
      </c>
      <c r="N142" t="s">
        <v>29</v>
      </c>
      <c r="O142" t="s">
        <v>29</v>
      </c>
      <c r="P142" t="s">
        <v>29</v>
      </c>
    </row>
    <row r="143" spans="1:16" ht="15">
      <c r="A143">
        <v>4</v>
      </c>
      <c r="B143" t="s">
        <v>90</v>
      </c>
      <c r="C143" t="s">
        <v>121</v>
      </c>
      <c r="D143" t="s">
        <v>157</v>
      </c>
      <c r="E143" t="s">
        <v>36</v>
      </c>
      <c r="F143" t="str">
        <f>"9788808755186"</f>
        <v>9788808755186</v>
      </c>
      <c r="G143" t="s">
        <v>115</v>
      </c>
      <c r="H143" t="s">
        <v>178</v>
      </c>
      <c r="I143" t="s">
        <v>39</v>
      </c>
      <c r="J143">
        <v>2</v>
      </c>
      <c r="K143" t="s">
        <v>28</v>
      </c>
      <c r="L143">
        <v>29.8</v>
      </c>
      <c r="N143" t="s">
        <v>29</v>
      </c>
      <c r="O143" t="s">
        <v>30</v>
      </c>
      <c r="P143" t="s">
        <v>29</v>
      </c>
    </row>
    <row r="144" spans="1:16" ht="15">
      <c r="A144">
        <v>4</v>
      </c>
      <c r="B144" t="s">
        <v>90</v>
      </c>
      <c r="C144" t="s">
        <v>121</v>
      </c>
      <c r="D144" t="s">
        <v>157</v>
      </c>
      <c r="E144" t="s">
        <v>66</v>
      </c>
      <c r="F144" t="str">
        <f>"9788822186300"</f>
        <v>9788822186300</v>
      </c>
      <c r="G144" t="s">
        <v>153</v>
      </c>
      <c r="H144" t="s">
        <v>154</v>
      </c>
      <c r="I144" t="s">
        <v>169</v>
      </c>
      <c r="J144">
        <v>2</v>
      </c>
      <c r="K144" t="s">
        <v>156</v>
      </c>
      <c r="L144">
        <v>24.3</v>
      </c>
      <c r="N144" t="s">
        <v>29</v>
      </c>
      <c r="O144" t="s">
        <v>30</v>
      </c>
      <c r="P144" t="s">
        <v>29</v>
      </c>
    </row>
    <row r="145" spans="1:16" ht="15">
      <c r="A145">
        <v>4</v>
      </c>
      <c r="B145" t="s">
        <v>120</v>
      </c>
      <c r="C145" t="s">
        <v>121</v>
      </c>
      <c r="D145" t="s">
        <v>183</v>
      </c>
      <c r="E145" t="s">
        <v>86</v>
      </c>
      <c r="F145" t="str">
        <f>"9788839302151"</f>
        <v>9788839302151</v>
      </c>
      <c r="G145" t="s">
        <v>160</v>
      </c>
      <c r="H145" t="s">
        <v>161</v>
      </c>
      <c r="I145" t="s">
        <v>97</v>
      </c>
      <c r="J145" t="s">
        <v>27</v>
      </c>
      <c r="K145" t="s">
        <v>53</v>
      </c>
      <c r="L145">
        <v>21.85</v>
      </c>
      <c r="N145" t="s">
        <v>29</v>
      </c>
      <c r="O145" t="s">
        <v>29</v>
      </c>
      <c r="P145" t="s">
        <v>29</v>
      </c>
    </row>
    <row r="146" spans="1:16" ht="15">
      <c r="A146">
        <v>4</v>
      </c>
      <c r="B146" t="s">
        <v>120</v>
      </c>
      <c r="C146" t="s">
        <v>121</v>
      </c>
      <c r="D146" t="s">
        <v>183</v>
      </c>
      <c r="E146" t="s">
        <v>129</v>
      </c>
      <c r="F146" t="str">
        <f>"9788839536396"</f>
        <v>9788839536396</v>
      </c>
      <c r="G146" t="s">
        <v>130</v>
      </c>
      <c r="H146" t="s">
        <v>165</v>
      </c>
      <c r="I146" t="s">
        <v>39</v>
      </c>
      <c r="J146">
        <v>2</v>
      </c>
      <c r="K146" t="s">
        <v>132</v>
      </c>
      <c r="L146">
        <v>39.3</v>
      </c>
      <c r="M146">
        <v>2019</v>
      </c>
      <c r="N146" t="s">
        <v>30</v>
      </c>
      <c r="O146" t="s">
        <v>30</v>
      </c>
      <c r="P146" t="s">
        <v>29</v>
      </c>
    </row>
    <row r="147" spans="1:16" ht="15">
      <c r="A147">
        <v>4</v>
      </c>
      <c r="B147" t="s">
        <v>120</v>
      </c>
      <c r="C147" t="s">
        <v>121</v>
      </c>
      <c r="D147" t="s">
        <v>183</v>
      </c>
      <c r="E147" t="s">
        <v>40</v>
      </c>
      <c r="F147" t="str">
        <f>"9780194277372"</f>
        <v>9780194277372</v>
      </c>
      <c r="G147" t="s">
        <v>41</v>
      </c>
      <c r="H147" t="s">
        <v>107</v>
      </c>
      <c r="I147" t="s">
        <v>108</v>
      </c>
      <c r="J147">
        <v>2</v>
      </c>
      <c r="K147" t="s">
        <v>44</v>
      </c>
      <c r="L147">
        <v>26.3</v>
      </c>
      <c r="N147" t="s">
        <v>29</v>
      </c>
      <c r="O147" t="s">
        <v>29</v>
      </c>
      <c r="P147" t="s">
        <v>29</v>
      </c>
    </row>
    <row r="148" spans="1:16" ht="15">
      <c r="A148">
        <v>4</v>
      </c>
      <c r="B148" t="s">
        <v>120</v>
      </c>
      <c r="C148" t="s">
        <v>121</v>
      </c>
      <c r="D148" t="s">
        <v>183</v>
      </c>
      <c r="E148" t="s">
        <v>184</v>
      </c>
      <c r="F148" t="str">
        <f>"9788823333925"</f>
        <v>9788823333925</v>
      </c>
      <c r="G148" t="s">
        <v>185</v>
      </c>
      <c r="H148" t="s">
        <v>186</v>
      </c>
      <c r="I148" t="s">
        <v>187</v>
      </c>
      <c r="J148">
        <v>1</v>
      </c>
      <c r="K148" t="s">
        <v>62</v>
      </c>
      <c r="L148">
        <v>31.8</v>
      </c>
      <c r="N148" t="s">
        <v>29</v>
      </c>
      <c r="O148" t="s">
        <v>29</v>
      </c>
      <c r="P148" t="s">
        <v>29</v>
      </c>
    </row>
    <row r="149" spans="1:16" ht="15">
      <c r="A149">
        <v>4</v>
      </c>
      <c r="B149" t="s">
        <v>120</v>
      </c>
      <c r="C149" t="s">
        <v>121</v>
      </c>
      <c r="D149" t="s">
        <v>183</v>
      </c>
      <c r="E149" t="s">
        <v>50</v>
      </c>
      <c r="F149" t="str">
        <f>"9788839302762"</f>
        <v>9788839302762</v>
      </c>
      <c r="G149" t="s">
        <v>162</v>
      </c>
      <c r="H149" t="s">
        <v>163</v>
      </c>
      <c r="I149" t="s">
        <v>164</v>
      </c>
      <c r="J149" t="s">
        <v>27</v>
      </c>
      <c r="K149" t="s">
        <v>53</v>
      </c>
      <c r="L149">
        <v>17.7</v>
      </c>
      <c r="N149" t="s">
        <v>29</v>
      </c>
      <c r="O149" t="s">
        <v>29</v>
      </c>
      <c r="P149" t="s">
        <v>29</v>
      </c>
    </row>
    <row r="150" spans="1:16" ht="15">
      <c r="A150">
        <v>4</v>
      </c>
      <c r="B150" t="s">
        <v>120</v>
      </c>
      <c r="C150" t="s">
        <v>121</v>
      </c>
      <c r="D150" t="s">
        <v>183</v>
      </c>
      <c r="E150" t="s">
        <v>188</v>
      </c>
      <c r="F150" t="str">
        <f>"9788858304396"</f>
        <v>9788858304396</v>
      </c>
      <c r="G150" t="s">
        <v>189</v>
      </c>
      <c r="H150" t="s">
        <v>190</v>
      </c>
      <c r="I150" t="s">
        <v>191</v>
      </c>
      <c r="J150">
        <v>2</v>
      </c>
      <c r="K150" t="s">
        <v>77</v>
      </c>
      <c r="L150">
        <v>20.15</v>
      </c>
      <c r="N150" t="s">
        <v>29</v>
      </c>
      <c r="O150" t="s">
        <v>30</v>
      </c>
      <c r="P150" t="s">
        <v>29</v>
      </c>
    </row>
    <row r="151" spans="1:16" ht="15">
      <c r="A151">
        <v>4</v>
      </c>
      <c r="B151" t="s">
        <v>120</v>
      </c>
      <c r="C151" t="s">
        <v>121</v>
      </c>
      <c r="D151" t="s">
        <v>183</v>
      </c>
      <c r="E151" t="s">
        <v>40</v>
      </c>
      <c r="F151" t="str">
        <f>"9788844120764"</f>
        <v>9788844120764</v>
      </c>
      <c r="G151" t="s">
        <v>171</v>
      </c>
      <c r="H151" t="s">
        <v>172</v>
      </c>
      <c r="I151" t="s">
        <v>173</v>
      </c>
      <c r="J151" t="s">
        <v>27</v>
      </c>
      <c r="K151" t="s">
        <v>174</v>
      </c>
      <c r="L151">
        <v>28.8</v>
      </c>
      <c r="M151">
        <v>2018</v>
      </c>
      <c r="N151" t="s">
        <v>29</v>
      </c>
      <c r="O151" t="s">
        <v>30</v>
      </c>
      <c r="P151" t="s">
        <v>29</v>
      </c>
    </row>
    <row r="152" spans="1:16" ht="15">
      <c r="A152">
        <v>4</v>
      </c>
      <c r="B152" t="s">
        <v>120</v>
      </c>
      <c r="C152" t="s">
        <v>121</v>
      </c>
      <c r="D152" t="s">
        <v>183</v>
      </c>
      <c r="E152" t="s">
        <v>36</v>
      </c>
      <c r="F152" t="str">
        <f>"9788808755186"</f>
        <v>9788808755186</v>
      </c>
      <c r="G152" t="s">
        <v>115</v>
      </c>
      <c r="H152" t="s">
        <v>178</v>
      </c>
      <c r="I152" t="s">
        <v>39</v>
      </c>
      <c r="J152">
        <v>2</v>
      </c>
      <c r="K152" t="s">
        <v>28</v>
      </c>
      <c r="L152">
        <v>29.8</v>
      </c>
      <c r="N152" t="s">
        <v>29</v>
      </c>
      <c r="O152" t="s">
        <v>30</v>
      </c>
      <c r="P152" t="s">
        <v>29</v>
      </c>
    </row>
    <row r="153" spans="1:16" ht="15">
      <c r="A153">
        <v>4</v>
      </c>
      <c r="B153" t="s">
        <v>120</v>
      </c>
      <c r="C153" t="s">
        <v>121</v>
      </c>
      <c r="D153" t="s">
        <v>183</v>
      </c>
      <c r="E153" t="s">
        <v>82</v>
      </c>
      <c r="F153" t="str">
        <f>"9788838325076"</f>
        <v>9788838325076</v>
      </c>
      <c r="G153" t="s">
        <v>179</v>
      </c>
      <c r="H153" t="s">
        <v>180</v>
      </c>
      <c r="I153" t="s">
        <v>181</v>
      </c>
      <c r="J153" t="s">
        <v>27</v>
      </c>
      <c r="K153" t="s">
        <v>182</v>
      </c>
      <c r="L153">
        <v>29.2</v>
      </c>
      <c r="M153">
        <v>2016</v>
      </c>
      <c r="N153" t="s">
        <v>29</v>
      </c>
      <c r="O153" t="s">
        <v>30</v>
      </c>
      <c r="P153" t="s">
        <v>29</v>
      </c>
    </row>
    <row r="154" spans="1:16" ht="15">
      <c r="A154">
        <v>4</v>
      </c>
      <c r="B154" t="s">
        <v>120</v>
      </c>
      <c r="C154" t="s">
        <v>121</v>
      </c>
      <c r="D154" t="s">
        <v>183</v>
      </c>
      <c r="E154" t="s">
        <v>188</v>
      </c>
      <c r="F154" t="str">
        <f>"9788858317402"</f>
        <v>9788858317402</v>
      </c>
      <c r="G154" t="s">
        <v>192</v>
      </c>
      <c r="H154" t="s">
        <v>193</v>
      </c>
      <c r="I154" t="s">
        <v>194</v>
      </c>
      <c r="J154" t="s">
        <v>27</v>
      </c>
      <c r="K154" t="s">
        <v>77</v>
      </c>
      <c r="L154">
        <v>23.75</v>
      </c>
      <c r="N154" t="s">
        <v>29</v>
      </c>
      <c r="O154" t="s">
        <v>30</v>
      </c>
      <c r="P154" t="s">
        <v>29</v>
      </c>
    </row>
    <row r="155" spans="1:16" ht="15">
      <c r="A155">
        <v>4</v>
      </c>
      <c r="B155" t="s">
        <v>120</v>
      </c>
      <c r="C155" t="s">
        <v>121</v>
      </c>
      <c r="D155" t="s">
        <v>183</v>
      </c>
      <c r="E155" t="s">
        <v>136</v>
      </c>
      <c r="F155" t="str">
        <f>"9788823346222"</f>
        <v>9788823346222</v>
      </c>
      <c r="G155" t="s">
        <v>195</v>
      </c>
      <c r="H155" t="s">
        <v>196</v>
      </c>
      <c r="I155" t="s">
        <v>197</v>
      </c>
      <c r="J155" t="s">
        <v>27</v>
      </c>
      <c r="K155" t="s">
        <v>62</v>
      </c>
      <c r="L155">
        <v>24.9</v>
      </c>
      <c r="N155" t="s">
        <v>29</v>
      </c>
      <c r="O155" t="s">
        <v>30</v>
      </c>
      <c r="P155" t="s">
        <v>29</v>
      </c>
    </row>
    <row r="156" spans="1:16" ht="15">
      <c r="A156">
        <v>4</v>
      </c>
      <c r="B156" t="s">
        <v>120</v>
      </c>
      <c r="C156" t="s">
        <v>121</v>
      </c>
      <c r="D156" t="s">
        <v>183</v>
      </c>
      <c r="E156" t="s">
        <v>54</v>
      </c>
      <c r="F156" t="str">
        <f>"9788823346338"</f>
        <v>9788823346338</v>
      </c>
      <c r="G156" t="s">
        <v>198</v>
      </c>
      <c r="H156" t="s">
        <v>199</v>
      </c>
      <c r="I156" t="s">
        <v>200</v>
      </c>
      <c r="J156">
        <v>2</v>
      </c>
      <c r="K156" t="s">
        <v>62</v>
      </c>
      <c r="L156">
        <v>29.8</v>
      </c>
      <c r="M156">
        <v>2017</v>
      </c>
      <c r="N156" t="s">
        <v>29</v>
      </c>
      <c r="O156" t="s">
        <v>30</v>
      </c>
      <c r="P156" t="s">
        <v>29</v>
      </c>
    </row>
    <row r="157" spans="1:16" ht="15">
      <c r="A157">
        <v>4</v>
      </c>
      <c r="B157" t="s">
        <v>120</v>
      </c>
      <c r="C157" t="s">
        <v>121</v>
      </c>
      <c r="D157" t="s">
        <v>183</v>
      </c>
      <c r="E157" t="s">
        <v>140</v>
      </c>
      <c r="F157" t="str">
        <f>"9788823347243"</f>
        <v>9788823347243</v>
      </c>
      <c r="G157" t="s">
        <v>201</v>
      </c>
      <c r="H157" t="s">
        <v>202</v>
      </c>
      <c r="I157" t="s">
        <v>203</v>
      </c>
      <c r="J157">
        <v>1</v>
      </c>
      <c r="K157" t="s">
        <v>62</v>
      </c>
      <c r="L157">
        <v>32.1</v>
      </c>
      <c r="N157" t="s">
        <v>29</v>
      </c>
      <c r="O157" t="s">
        <v>29</v>
      </c>
      <c r="P157" t="s">
        <v>29</v>
      </c>
    </row>
    <row r="158" spans="1:16" ht="15">
      <c r="A158">
        <v>4</v>
      </c>
      <c r="B158" t="s">
        <v>120</v>
      </c>
      <c r="C158" t="s">
        <v>121</v>
      </c>
      <c r="D158" t="s">
        <v>183</v>
      </c>
      <c r="E158" t="s">
        <v>82</v>
      </c>
      <c r="F158" t="str">
        <f>"9788838324000"</f>
        <v>9788838324000</v>
      </c>
      <c r="G158" t="s">
        <v>204</v>
      </c>
      <c r="H158" t="s">
        <v>205</v>
      </c>
      <c r="I158" t="s">
        <v>206</v>
      </c>
      <c r="J158" t="s">
        <v>27</v>
      </c>
      <c r="K158" t="s">
        <v>182</v>
      </c>
      <c r="L158">
        <v>24.3</v>
      </c>
      <c r="M158">
        <v>2015</v>
      </c>
      <c r="N158" t="s">
        <v>29</v>
      </c>
      <c r="O158" t="s">
        <v>29</v>
      </c>
      <c r="P158" t="s">
        <v>29</v>
      </c>
    </row>
    <row r="159" spans="1:16" ht="15">
      <c r="A159">
        <v>4</v>
      </c>
      <c r="B159" t="s">
        <v>120</v>
      </c>
      <c r="C159" t="s">
        <v>121</v>
      </c>
      <c r="D159" t="s">
        <v>183</v>
      </c>
      <c r="E159" t="s">
        <v>66</v>
      </c>
      <c r="F159" t="str">
        <f>"9788822186300"</f>
        <v>9788822186300</v>
      </c>
      <c r="G159" t="s">
        <v>153</v>
      </c>
      <c r="H159" t="s">
        <v>154</v>
      </c>
      <c r="I159" t="s">
        <v>169</v>
      </c>
      <c r="J159">
        <v>2</v>
      </c>
      <c r="K159" t="s">
        <v>156</v>
      </c>
      <c r="L159">
        <v>24.3</v>
      </c>
      <c r="N159" t="s">
        <v>29</v>
      </c>
      <c r="O159" t="s">
        <v>30</v>
      </c>
      <c r="P159" t="s">
        <v>29</v>
      </c>
    </row>
    <row r="160" spans="1:16" ht="15">
      <c r="A160">
        <v>5</v>
      </c>
      <c r="B160" t="s">
        <v>20</v>
      </c>
      <c r="C160" t="s">
        <v>121</v>
      </c>
      <c r="D160" t="s">
        <v>122</v>
      </c>
      <c r="E160" t="s">
        <v>86</v>
      </c>
      <c r="F160" t="str">
        <f>"9788839302151"</f>
        <v>9788839302151</v>
      </c>
      <c r="G160" t="s">
        <v>160</v>
      </c>
      <c r="H160" t="s">
        <v>161</v>
      </c>
      <c r="I160" t="s">
        <v>97</v>
      </c>
      <c r="J160" t="s">
        <v>27</v>
      </c>
      <c r="K160" t="s">
        <v>53</v>
      </c>
      <c r="L160">
        <v>21.85</v>
      </c>
      <c r="N160" t="s">
        <v>29</v>
      </c>
      <c r="O160" t="s">
        <v>29</v>
      </c>
      <c r="P160" t="s">
        <v>29</v>
      </c>
    </row>
    <row r="161" spans="1:16" ht="15">
      <c r="A161">
        <v>5</v>
      </c>
      <c r="B161" t="s">
        <v>20</v>
      </c>
      <c r="C161" t="s">
        <v>121</v>
      </c>
      <c r="D161" t="s">
        <v>122</v>
      </c>
      <c r="E161" t="s">
        <v>50</v>
      </c>
      <c r="F161" t="str">
        <f>"9788839302762"</f>
        <v>9788839302762</v>
      </c>
      <c r="G161" t="s">
        <v>162</v>
      </c>
      <c r="H161" t="s">
        <v>163</v>
      </c>
      <c r="I161" t="s">
        <v>164</v>
      </c>
      <c r="J161" t="s">
        <v>27</v>
      </c>
      <c r="K161" t="s">
        <v>53</v>
      </c>
      <c r="L161">
        <v>17.7</v>
      </c>
      <c r="N161" t="s">
        <v>29</v>
      </c>
      <c r="O161" t="s">
        <v>29</v>
      </c>
      <c r="P161" t="s">
        <v>29</v>
      </c>
    </row>
    <row r="162" spans="1:16" ht="15">
      <c r="A162">
        <v>5</v>
      </c>
      <c r="B162" t="s">
        <v>20</v>
      </c>
      <c r="C162" t="s">
        <v>121</v>
      </c>
      <c r="D162" t="s">
        <v>122</v>
      </c>
      <c r="E162" t="s">
        <v>123</v>
      </c>
      <c r="F162" t="str">
        <f>"9788808588982"</f>
        <v>9788808588982</v>
      </c>
      <c r="G162" t="s">
        <v>175</v>
      </c>
      <c r="H162" t="s">
        <v>176</v>
      </c>
      <c r="I162" t="s">
        <v>177</v>
      </c>
      <c r="J162" t="s">
        <v>27</v>
      </c>
      <c r="K162" t="s">
        <v>28</v>
      </c>
      <c r="L162">
        <v>29.7</v>
      </c>
      <c r="M162">
        <v>2018</v>
      </c>
      <c r="N162" t="s">
        <v>29</v>
      </c>
      <c r="O162" t="s">
        <v>29</v>
      </c>
      <c r="P162" t="s">
        <v>29</v>
      </c>
    </row>
    <row r="163" spans="1:16" ht="15">
      <c r="A163">
        <v>5</v>
      </c>
      <c r="B163" t="s">
        <v>20</v>
      </c>
      <c r="C163" t="s">
        <v>121</v>
      </c>
      <c r="D163" t="s">
        <v>122</v>
      </c>
      <c r="E163" t="s">
        <v>140</v>
      </c>
      <c r="F163" t="str">
        <f>"9788808964755"</f>
        <v>9788808964755</v>
      </c>
      <c r="G163" t="s">
        <v>141</v>
      </c>
      <c r="H163" t="s">
        <v>207</v>
      </c>
      <c r="I163" t="s">
        <v>143</v>
      </c>
      <c r="J163">
        <v>2</v>
      </c>
      <c r="K163" t="s">
        <v>28</v>
      </c>
      <c r="L163">
        <v>23.5</v>
      </c>
      <c r="M163">
        <v>2018</v>
      </c>
      <c r="N163" t="s">
        <v>29</v>
      </c>
      <c r="O163" t="s">
        <v>30</v>
      </c>
      <c r="P163" t="s">
        <v>29</v>
      </c>
    </row>
    <row r="164" spans="1:16" ht="15">
      <c r="A164">
        <v>5</v>
      </c>
      <c r="B164" t="s">
        <v>20</v>
      </c>
      <c r="C164" t="s">
        <v>121</v>
      </c>
      <c r="D164" t="s">
        <v>122</v>
      </c>
      <c r="E164" t="s">
        <v>54</v>
      </c>
      <c r="F164" t="str">
        <f>"9788823354555"</f>
        <v>9788823354555</v>
      </c>
      <c r="G164" t="s">
        <v>208</v>
      </c>
      <c r="H164" t="s">
        <v>209</v>
      </c>
      <c r="I164" t="s">
        <v>210</v>
      </c>
      <c r="J164">
        <v>3</v>
      </c>
      <c r="K164" t="s">
        <v>62</v>
      </c>
      <c r="L164">
        <v>46.8</v>
      </c>
      <c r="N164" t="s">
        <v>29</v>
      </c>
      <c r="O164" t="s">
        <v>29</v>
      </c>
      <c r="P164" t="s">
        <v>29</v>
      </c>
    </row>
    <row r="165" spans="1:16" ht="15">
      <c r="A165">
        <v>5</v>
      </c>
      <c r="B165" t="s">
        <v>20</v>
      </c>
      <c r="C165" t="s">
        <v>121</v>
      </c>
      <c r="D165" t="s">
        <v>122</v>
      </c>
      <c r="E165" t="s">
        <v>66</v>
      </c>
      <c r="F165" t="str">
        <f>"9788822186317"</f>
        <v>9788822186317</v>
      </c>
      <c r="G165" t="s">
        <v>153</v>
      </c>
      <c r="H165" t="s">
        <v>154</v>
      </c>
      <c r="I165" t="s">
        <v>211</v>
      </c>
      <c r="J165">
        <v>3</v>
      </c>
      <c r="K165" t="s">
        <v>156</v>
      </c>
      <c r="L165">
        <v>24.3</v>
      </c>
      <c r="N165" t="s">
        <v>29</v>
      </c>
      <c r="O165" t="s">
        <v>30</v>
      </c>
      <c r="P165" t="s">
        <v>29</v>
      </c>
    </row>
    <row r="166" spans="1:16" ht="15">
      <c r="A166">
        <v>5</v>
      </c>
      <c r="B166" t="s">
        <v>20</v>
      </c>
      <c r="C166" t="s">
        <v>121</v>
      </c>
      <c r="D166" t="s">
        <v>122</v>
      </c>
      <c r="E166" t="s">
        <v>40</v>
      </c>
      <c r="F166" t="str">
        <f>"9788844120764"</f>
        <v>9788844120764</v>
      </c>
      <c r="G166" t="s">
        <v>171</v>
      </c>
      <c r="H166" t="s">
        <v>172</v>
      </c>
      <c r="I166" t="s">
        <v>173</v>
      </c>
      <c r="J166" t="s">
        <v>27</v>
      </c>
      <c r="K166" t="s">
        <v>174</v>
      </c>
      <c r="L166">
        <v>28.8</v>
      </c>
      <c r="N166" t="s">
        <v>29</v>
      </c>
      <c r="O166" t="s">
        <v>29</v>
      </c>
      <c r="P166" t="s">
        <v>29</v>
      </c>
    </row>
    <row r="167" spans="1:16" ht="15">
      <c r="A167">
        <v>5</v>
      </c>
      <c r="B167" t="s">
        <v>20</v>
      </c>
      <c r="C167" t="s">
        <v>121</v>
      </c>
      <c r="D167" t="s">
        <v>122</v>
      </c>
      <c r="E167" t="s">
        <v>36</v>
      </c>
      <c r="F167" t="str">
        <f>"9788808537836"</f>
        <v>9788808537836</v>
      </c>
      <c r="G167" t="s">
        <v>212</v>
      </c>
      <c r="H167" t="s">
        <v>213</v>
      </c>
      <c r="I167" t="s">
        <v>214</v>
      </c>
      <c r="J167">
        <v>3</v>
      </c>
      <c r="K167" t="s">
        <v>28</v>
      </c>
      <c r="L167">
        <v>29.9</v>
      </c>
      <c r="N167" t="s">
        <v>29</v>
      </c>
      <c r="O167" t="s">
        <v>30</v>
      </c>
      <c r="P167" t="s">
        <v>29</v>
      </c>
    </row>
    <row r="168" spans="1:16" ht="15">
      <c r="A168">
        <v>5</v>
      </c>
      <c r="B168" t="s">
        <v>20</v>
      </c>
      <c r="C168" t="s">
        <v>121</v>
      </c>
      <c r="D168" t="s">
        <v>122</v>
      </c>
      <c r="E168" t="s">
        <v>129</v>
      </c>
      <c r="F168" t="str">
        <f>"9788839536419"</f>
        <v>9788839536419</v>
      </c>
      <c r="G168" t="s">
        <v>130</v>
      </c>
      <c r="H168" t="s">
        <v>215</v>
      </c>
      <c r="I168" t="s">
        <v>39</v>
      </c>
      <c r="J168">
        <v>3</v>
      </c>
      <c r="K168" t="s">
        <v>132</v>
      </c>
      <c r="L168">
        <v>25.5</v>
      </c>
      <c r="M168">
        <v>2019</v>
      </c>
      <c r="N168" t="s">
        <v>30</v>
      </c>
      <c r="O168" t="s">
        <v>30</v>
      </c>
      <c r="P168" t="s">
        <v>29</v>
      </c>
    </row>
    <row r="169" spans="1:16" ht="15">
      <c r="A169">
        <v>5</v>
      </c>
      <c r="B169" t="s">
        <v>20</v>
      </c>
      <c r="C169" t="s">
        <v>121</v>
      </c>
      <c r="D169" t="s">
        <v>122</v>
      </c>
      <c r="E169" t="s">
        <v>129</v>
      </c>
      <c r="F169" t="str">
        <f>"9788839536402"</f>
        <v>9788839536402</v>
      </c>
      <c r="G169" t="s">
        <v>130</v>
      </c>
      <c r="H169" t="s">
        <v>216</v>
      </c>
      <c r="I169" t="s">
        <v>39</v>
      </c>
      <c r="J169">
        <v>3</v>
      </c>
      <c r="K169" t="s">
        <v>132</v>
      </c>
      <c r="L169">
        <v>26.1</v>
      </c>
      <c r="M169">
        <v>2019</v>
      </c>
      <c r="N169" t="s">
        <v>30</v>
      </c>
      <c r="O169" t="s">
        <v>30</v>
      </c>
      <c r="P169" t="s">
        <v>29</v>
      </c>
    </row>
    <row r="170" spans="1:16" ht="15">
      <c r="A170">
        <v>5</v>
      </c>
      <c r="B170" t="s">
        <v>20</v>
      </c>
      <c r="C170" t="s">
        <v>121</v>
      </c>
      <c r="D170" t="s">
        <v>122</v>
      </c>
      <c r="E170" t="s">
        <v>82</v>
      </c>
      <c r="F170" t="str">
        <f>"9788838325076"</f>
        <v>9788838325076</v>
      </c>
      <c r="G170" t="s">
        <v>179</v>
      </c>
      <c r="H170" t="s">
        <v>180</v>
      </c>
      <c r="I170" t="s">
        <v>181</v>
      </c>
      <c r="J170" t="s">
        <v>27</v>
      </c>
      <c r="K170" t="s">
        <v>182</v>
      </c>
      <c r="L170">
        <v>29.2</v>
      </c>
      <c r="N170" t="s">
        <v>29</v>
      </c>
      <c r="O170" t="s">
        <v>29</v>
      </c>
      <c r="P170" t="s">
        <v>29</v>
      </c>
    </row>
    <row r="171" spans="1:16" ht="15">
      <c r="A171">
        <v>5</v>
      </c>
      <c r="B171" t="s">
        <v>20</v>
      </c>
      <c r="C171" t="s">
        <v>121</v>
      </c>
      <c r="D171" t="s">
        <v>122</v>
      </c>
      <c r="E171" t="s">
        <v>148</v>
      </c>
      <c r="F171" t="str">
        <f>"9788808191052"</f>
        <v>9788808191052</v>
      </c>
      <c r="G171" t="s">
        <v>217</v>
      </c>
      <c r="H171" t="s">
        <v>218</v>
      </c>
      <c r="I171" t="s">
        <v>219</v>
      </c>
      <c r="J171" t="s">
        <v>27</v>
      </c>
      <c r="K171" t="s">
        <v>28</v>
      </c>
      <c r="L171">
        <v>23.1</v>
      </c>
      <c r="M171">
        <v>2014</v>
      </c>
      <c r="N171" t="s">
        <v>29</v>
      </c>
      <c r="O171" t="s">
        <v>30</v>
      </c>
      <c r="P171" t="s">
        <v>29</v>
      </c>
    </row>
    <row r="172" spans="1:16" ht="15">
      <c r="A172">
        <v>5</v>
      </c>
      <c r="B172" t="s">
        <v>90</v>
      </c>
      <c r="C172" t="s">
        <v>121</v>
      </c>
      <c r="D172" t="s">
        <v>157</v>
      </c>
      <c r="E172" t="s">
        <v>86</v>
      </c>
      <c r="F172" t="str">
        <f>"9788839302151"</f>
        <v>9788839302151</v>
      </c>
      <c r="G172" t="s">
        <v>160</v>
      </c>
      <c r="H172" t="s">
        <v>161</v>
      </c>
      <c r="I172" t="s">
        <v>97</v>
      </c>
      <c r="J172" t="s">
        <v>27</v>
      </c>
      <c r="K172" t="s">
        <v>53</v>
      </c>
      <c r="L172">
        <v>21.85</v>
      </c>
      <c r="N172" t="s">
        <v>29</v>
      </c>
      <c r="O172" t="s">
        <v>29</v>
      </c>
      <c r="P172" t="s">
        <v>29</v>
      </c>
    </row>
    <row r="173" spans="1:16" ht="15">
      <c r="A173">
        <v>5</v>
      </c>
      <c r="B173" t="s">
        <v>90</v>
      </c>
      <c r="C173" t="s">
        <v>121</v>
      </c>
      <c r="D173" t="s">
        <v>157</v>
      </c>
      <c r="E173" t="s">
        <v>136</v>
      </c>
      <c r="F173" t="str">
        <f>"9788820360993"</f>
        <v>9788820360993</v>
      </c>
      <c r="G173" t="s">
        <v>220</v>
      </c>
      <c r="H173" t="s">
        <v>221</v>
      </c>
      <c r="I173" t="s">
        <v>222</v>
      </c>
      <c r="J173">
        <v>2</v>
      </c>
      <c r="K173" t="s">
        <v>49</v>
      </c>
      <c r="L173">
        <v>21.5</v>
      </c>
      <c r="M173">
        <v>2014</v>
      </c>
      <c r="N173" t="s">
        <v>29</v>
      </c>
      <c r="O173" t="s">
        <v>30</v>
      </c>
      <c r="P173" t="s">
        <v>29</v>
      </c>
    </row>
    <row r="174" spans="1:16" ht="15">
      <c r="A174">
        <v>5</v>
      </c>
      <c r="B174" t="s">
        <v>90</v>
      </c>
      <c r="C174" t="s">
        <v>121</v>
      </c>
      <c r="D174" t="s">
        <v>157</v>
      </c>
      <c r="E174" t="s">
        <v>50</v>
      </c>
      <c r="F174" t="str">
        <f>"9788839302762"</f>
        <v>9788839302762</v>
      </c>
      <c r="G174" t="s">
        <v>162</v>
      </c>
      <c r="H174" t="s">
        <v>163</v>
      </c>
      <c r="I174" t="s">
        <v>164</v>
      </c>
      <c r="J174" t="s">
        <v>27</v>
      </c>
      <c r="K174" t="s">
        <v>53</v>
      </c>
      <c r="L174">
        <v>17.7</v>
      </c>
      <c r="N174" t="s">
        <v>29</v>
      </c>
      <c r="O174" t="s">
        <v>29</v>
      </c>
      <c r="P174" t="s">
        <v>29</v>
      </c>
    </row>
    <row r="175" spans="1:16" ht="15">
      <c r="A175">
        <v>5</v>
      </c>
      <c r="B175" t="s">
        <v>90</v>
      </c>
      <c r="C175" t="s">
        <v>121</v>
      </c>
      <c r="D175" t="s">
        <v>157</v>
      </c>
      <c r="E175" t="s">
        <v>123</v>
      </c>
      <c r="F175" t="str">
        <f>"9788808588982"</f>
        <v>9788808588982</v>
      </c>
      <c r="G175" t="s">
        <v>175</v>
      </c>
      <c r="H175" t="s">
        <v>176</v>
      </c>
      <c r="I175" t="s">
        <v>177</v>
      </c>
      <c r="J175" t="s">
        <v>27</v>
      </c>
      <c r="K175" t="s">
        <v>28</v>
      </c>
      <c r="L175">
        <v>29.7</v>
      </c>
      <c r="M175">
        <v>2018</v>
      </c>
      <c r="N175" t="s">
        <v>29</v>
      </c>
      <c r="O175" t="s">
        <v>29</v>
      </c>
      <c r="P175" t="s">
        <v>29</v>
      </c>
    </row>
    <row r="176" spans="1:16" ht="15">
      <c r="A176">
        <v>5</v>
      </c>
      <c r="B176" t="s">
        <v>90</v>
      </c>
      <c r="C176" t="s">
        <v>121</v>
      </c>
      <c r="D176" t="s">
        <v>157</v>
      </c>
      <c r="E176" t="s">
        <v>140</v>
      </c>
      <c r="F176" t="str">
        <f>"9788808964755"</f>
        <v>9788808964755</v>
      </c>
      <c r="G176" t="s">
        <v>141</v>
      </c>
      <c r="H176" t="s">
        <v>207</v>
      </c>
      <c r="I176" t="s">
        <v>143</v>
      </c>
      <c r="J176">
        <v>2</v>
      </c>
      <c r="K176" t="s">
        <v>28</v>
      </c>
      <c r="L176">
        <v>23.5</v>
      </c>
      <c r="N176" t="s">
        <v>29</v>
      </c>
      <c r="O176" t="s">
        <v>30</v>
      </c>
      <c r="P176" t="s">
        <v>29</v>
      </c>
    </row>
    <row r="177" spans="1:16" ht="15">
      <c r="A177">
        <v>5</v>
      </c>
      <c r="B177" t="s">
        <v>90</v>
      </c>
      <c r="C177" t="s">
        <v>121</v>
      </c>
      <c r="D177" t="s">
        <v>157</v>
      </c>
      <c r="E177" t="s">
        <v>36</v>
      </c>
      <c r="F177" t="str">
        <f>"9788808537836"</f>
        <v>9788808537836</v>
      </c>
      <c r="G177" t="s">
        <v>212</v>
      </c>
      <c r="H177" t="s">
        <v>213</v>
      </c>
      <c r="I177" t="s">
        <v>214</v>
      </c>
      <c r="J177">
        <v>3</v>
      </c>
      <c r="K177" t="s">
        <v>28</v>
      </c>
      <c r="L177">
        <v>29.9</v>
      </c>
      <c r="N177" t="s">
        <v>29</v>
      </c>
      <c r="O177" t="s">
        <v>30</v>
      </c>
      <c r="P177" t="s">
        <v>29</v>
      </c>
    </row>
    <row r="178" spans="1:16" ht="15">
      <c r="A178">
        <v>5</v>
      </c>
      <c r="B178" t="s">
        <v>90</v>
      </c>
      <c r="C178" t="s">
        <v>121</v>
      </c>
      <c r="D178" t="s">
        <v>157</v>
      </c>
      <c r="E178" t="s">
        <v>54</v>
      </c>
      <c r="F178" t="str">
        <f>"9788823354555"</f>
        <v>9788823354555</v>
      </c>
      <c r="G178" t="s">
        <v>208</v>
      </c>
      <c r="H178" t="s">
        <v>209</v>
      </c>
      <c r="I178" t="s">
        <v>210</v>
      </c>
      <c r="J178">
        <v>3</v>
      </c>
      <c r="K178" t="s">
        <v>62</v>
      </c>
      <c r="L178">
        <v>46.8</v>
      </c>
      <c r="N178" t="s">
        <v>29</v>
      </c>
      <c r="O178" t="s">
        <v>30</v>
      </c>
      <c r="P178" t="s">
        <v>29</v>
      </c>
    </row>
    <row r="179" spans="1:16" ht="15">
      <c r="A179">
        <v>5</v>
      </c>
      <c r="B179" t="s">
        <v>90</v>
      </c>
      <c r="C179" t="s">
        <v>121</v>
      </c>
      <c r="D179" t="s">
        <v>157</v>
      </c>
      <c r="E179" t="s">
        <v>66</v>
      </c>
      <c r="F179" t="str">
        <f>"9788822186317"</f>
        <v>9788822186317</v>
      </c>
      <c r="G179" t="s">
        <v>153</v>
      </c>
      <c r="H179" t="s">
        <v>154</v>
      </c>
      <c r="I179" t="s">
        <v>211</v>
      </c>
      <c r="J179">
        <v>3</v>
      </c>
      <c r="K179" t="s">
        <v>156</v>
      </c>
      <c r="L179">
        <v>24.3</v>
      </c>
      <c r="N179" t="s">
        <v>29</v>
      </c>
      <c r="O179" t="s">
        <v>30</v>
      </c>
      <c r="P179" t="s">
        <v>29</v>
      </c>
    </row>
    <row r="180" spans="1:16" ht="15">
      <c r="A180">
        <v>5</v>
      </c>
      <c r="B180" t="s">
        <v>90</v>
      </c>
      <c r="C180" t="s">
        <v>121</v>
      </c>
      <c r="D180" t="s">
        <v>157</v>
      </c>
      <c r="E180" t="s">
        <v>40</v>
      </c>
      <c r="F180" t="str">
        <f>"9788844120764"</f>
        <v>9788844120764</v>
      </c>
      <c r="G180" t="s">
        <v>171</v>
      </c>
      <c r="H180" t="s">
        <v>172</v>
      </c>
      <c r="I180" t="s">
        <v>173</v>
      </c>
      <c r="J180" t="s">
        <v>27</v>
      </c>
      <c r="K180" t="s">
        <v>174</v>
      </c>
      <c r="L180">
        <v>28.8</v>
      </c>
      <c r="N180" t="s">
        <v>29</v>
      </c>
      <c r="O180" t="s">
        <v>29</v>
      </c>
      <c r="P180" t="s">
        <v>29</v>
      </c>
    </row>
    <row r="181" spans="1:16" ht="15">
      <c r="A181">
        <v>5</v>
      </c>
      <c r="B181" t="s">
        <v>90</v>
      </c>
      <c r="C181" t="s">
        <v>121</v>
      </c>
      <c r="D181" t="s">
        <v>157</v>
      </c>
      <c r="E181" t="s">
        <v>129</v>
      </c>
      <c r="F181" t="str">
        <f>"9788839536419"</f>
        <v>9788839536419</v>
      </c>
      <c r="G181" t="s">
        <v>130</v>
      </c>
      <c r="H181" t="s">
        <v>215</v>
      </c>
      <c r="I181" t="s">
        <v>39</v>
      </c>
      <c r="J181">
        <v>3</v>
      </c>
      <c r="K181" t="s">
        <v>132</v>
      </c>
      <c r="L181">
        <v>25.5</v>
      </c>
      <c r="M181">
        <v>2019</v>
      </c>
      <c r="N181" t="s">
        <v>30</v>
      </c>
      <c r="O181" t="s">
        <v>30</v>
      </c>
      <c r="P181" t="s">
        <v>29</v>
      </c>
    </row>
    <row r="182" spans="1:16" ht="15">
      <c r="A182">
        <v>5</v>
      </c>
      <c r="B182" t="s">
        <v>90</v>
      </c>
      <c r="C182" t="s">
        <v>121</v>
      </c>
      <c r="D182" t="s">
        <v>157</v>
      </c>
      <c r="E182" t="s">
        <v>129</v>
      </c>
      <c r="F182" t="str">
        <f>"9788839536402"</f>
        <v>9788839536402</v>
      </c>
      <c r="G182" t="s">
        <v>130</v>
      </c>
      <c r="H182" t="s">
        <v>216</v>
      </c>
      <c r="I182" t="s">
        <v>39</v>
      </c>
      <c r="J182">
        <v>3</v>
      </c>
      <c r="K182" t="s">
        <v>132</v>
      </c>
      <c r="L182">
        <v>26.1</v>
      </c>
      <c r="M182">
        <v>2019</v>
      </c>
      <c r="N182" t="s">
        <v>30</v>
      </c>
      <c r="O182" t="s">
        <v>30</v>
      </c>
      <c r="P182" t="s">
        <v>29</v>
      </c>
    </row>
    <row r="183" spans="1:16" ht="15">
      <c r="A183">
        <v>5</v>
      </c>
      <c r="B183" t="s">
        <v>90</v>
      </c>
      <c r="C183" t="s">
        <v>121</v>
      </c>
      <c r="D183" t="s">
        <v>157</v>
      </c>
      <c r="E183" t="s">
        <v>148</v>
      </c>
      <c r="F183" t="str">
        <f>"9788808191052"</f>
        <v>9788808191052</v>
      </c>
      <c r="G183" t="s">
        <v>217</v>
      </c>
      <c r="H183" t="s">
        <v>218</v>
      </c>
      <c r="I183" t="s">
        <v>219</v>
      </c>
      <c r="J183" t="s">
        <v>27</v>
      </c>
      <c r="K183" t="s">
        <v>28</v>
      </c>
      <c r="L183">
        <v>23.1</v>
      </c>
      <c r="M183">
        <v>2014</v>
      </c>
      <c r="N183" t="s">
        <v>29</v>
      </c>
      <c r="O183" t="s">
        <v>30</v>
      </c>
      <c r="P183" t="s">
        <v>29</v>
      </c>
    </row>
    <row r="184" spans="1:16" ht="15">
      <c r="A184">
        <v>5</v>
      </c>
      <c r="B184" t="s">
        <v>120</v>
      </c>
      <c r="C184" t="s">
        <v>121</v>
      </c>
      <c r="D184" t="s">
        <v>183</v>
      </c>
      <c r="E184" t="s">
        <v>86</v>
      </c>
      <c r="F184" t="str">
        <f>"9788839302151"</f>
        <v>9788839302151</v>
      </c>
      <c r="G184" t="s">
        <v>160</v>
      </c>
      <c r="H184" t="s">
        <v>161</v>
      </c>
      <c r="I184" t="s">
        <v>97</v>
      </c>
      <c r="J184" t="s">
        <v>27</v>
      </c>
      <c r="K184" t="s">
        <v>53</v>
      </c>
      <c r="L184">
        <v>21.85</v>
      </c>
      <c r="N184" t="s">
        <v>29</v>
      </c>
      <c r="O184" t="s">
        <v>29</v>
      </c>
      <c r="P184" t="s">
        <v>29</v>
      </c>
    </row>
    <row r="185" spans="1:16" ht="15">
      <c r="A185">
        <v>5</v>
      </c>
      <c r="B185" t="s">
        <v>120</v>
      </c>
      <c r="C185" t="s">
        <v>121</v>
      </c>
      <c r="D185" t="s">
        <v>183</v>
      </c>
      <c r="E185" t="s">
        <v>50</v>
      </c>
      <c r="F185" t="str">
        <f>"9788839302762"</f>
        <v>9788839302762</v>
      </c>
      <c r="G185" t="s">
        <v>162</v>
      </c>
      <c r="H185" t="s">
        <v>163</v>
      </c>
      <c r="I185" t="s">
        <v>164</v>
      </c>
      <c r="J185" t="s">
        <v>27</v>
      </c>
      <c r="K185" t="s">
        <v>53</v>
      </c>
      <c r="L185">
        <v>17.7</v>
      </c>
      <c r="N185" t="s">
        <v>29</v>
      </c>
      <c r="O185" t="s">
        <v>29</v>
      </c>
      <c r="P185" t="s">
        <v>29</v>
      </c>
    </row>
    <row r="186" spans="1:16" ht="15">
      <c r="A186">
        <v>5</v>
      </c>
      <c r="B186" t="s">
        <v>120</v>
      </c>
      <c r="C186" t="s">
        <v>121</v>
      </c>
      <c r="D186" t="s">
        <v>183</v>
      </c>
      <c r="E186" t="s">
        <v>36</v>
      </c>
      <c r="F186" t="str">
        <f>"9788808537836"</f>
        <v>9788808537836</v>
      </c>
      <c r="G186" t="s">
        <v>212</v>
      </c>
      <c r="H186" t="s">
        <v>213</v>
      </c>
      <c r="I186" t="s">
        <v>214</v>
      </c>
      <c r="J186">
        <v>3</v>
      </c>
      <c r="K186" t="s">
        <v>28</v>
      </c>
      <c r="L186">
        <v>29.9</v>
      </c>
      <c r="M186">
        <v>2018</v>
      </c>
      <c r="N186" t="s">
        <v>29</v>
      </c>
      <c r="O186" t="s">
        <v>30</v>
      </c>
      <c r="P186" t="s">
        <v>29</v>
      </c>
    </row>
    <row r="187" spans="1:16" ht="15">
      <c r="A187">
        <v>5</v>
      </c>
      <c r="B187" t="s">
        <v>120</v>
      </c>
      <c r="C187" t="s">
        <v>121</v>
      </c>
      <c r="D187" t="s">
        <v>183</v>
      </c>
      <c r="E187" t="s">
        <v>54</v>
      </c>
      <c r="F187" t="str">
        <f>"9788823346390"</f>
        <v>9788823346390</v>
      </c>
      <c r="G187" t="s">
        <v>198</v>
      </c>
      <c r="H187" t="s">
        <v>199</v>
      </c>
      <c r="I187" t="s">
        <v>223</v>
      </c>
      <c r="J187">
        <v>3</v>
      </c>
      <c r="K187" t="s">
        <v>62</v>
      </c>
      <c r="L187">
        <v>33.4</v>
      </c>
      <c r="M187">
        <v>2017</v>
      </c>
      <c r="N187" t="s">
        <v>29</v>
      </c>
      <c r="O187" t="s">
        <v>30</v>
      </c>
      <c r="P187" t="s">
        <v>29</v>
      </c>
    </row>
    <row r="188" spans="1:16" ht="15">
      <c r="A188">
        <v>5</v>
      </c>
      <c r="B188" t="s">
        <v>120</v>
      </c>
      <c r="C188" t="s">
        <v>121</v>
      </c>
      <c r="D188" t="s">
        <v>183</v>
      </c>
      <c r="E188" t="s">
        <v>82</v>
      </c>
      <c r="F188" t="str">
        <f>"9788838325076"</f>
        <v>9788838325076</v>
      </c>
      <c r="G188" t="s">
        <v>179</v>
      </c>
      <c r="H188" t="s">
        <v>180</v>
      </c>
      <c r="I188" t="s">
        <v>181</v>
      </c>
      <c r="J188" t="s">
        <v>27</v>
      </c>
      <c r="K188" t="s">
        <v>182</v>
      </c>
      <c r="L188">
        <v>29.2</v>
      </c>
      <c r="N188" t="s">
        <v>29</v>
      </c>
      <c r="O188" t="s">
        <v>29</v>
      </c>
      <c r="P188" t="s">
        <v>29</v>
      </c>
    </row>
    <row r="189" spans="1:16" ht="15">
      <c r="A189">
        <v>5</v>
      </c>
      <c r="B189" t="s">
        <v>120</v>
      </c>
      <c r="C189" t="s">
        <v>121</v>
      </c>
      <c r="D189" t="s">
        <v>183</v>
      </c>
      <c r="E189" t="s">
        <v>188</v>
      </c>
      <c r="F189" t="str">
        <f>"9788858317402"</f>
        <v>9788858317402</v>
      </c>
      <c r="G189" t="s">
        <v>192</v>
      </c>
      <c r="H189" t="s">
        <v>193</v>
      </c>
      <c r="I189" t="s">
        <v>194</v>
      </c>
      <c r="J189" t="s">
        <v>27</v>
      </c>
      <c r="K189" t="s">
        <v>77</v>
      </c>
      <c r="L189">
        <v>23.75</v>
      </c>
      <c r="N189" t="s">
        <v>29</v>
      </c>
      <c r="O189" t="s">
        <v>29</v>
      </c>
      <c r="P189" t="s">
        <v>29</v>
      </c>
    </row>
    <row r="190" spans="1:16" ht="15">
      <c r="A190">
        <v>5</v>
      </c>
      <c r="B190" t="s">
        <v>120</v>
      </c>
      <c r="C190" t="s">
        <v>121</v>
      </c>
      <c r="D190" t="s">
        <v>183</v>
      </c>
      <c r="E190" t="s">
        <v>82</v>
      </c>
      <c r="F190" t="str">
        <f>"9788838324000"</f>
        <v>9788838324000</v>
      </c>
      <c r="G190" t="s">
        <v>204</v>
      </c>
      <c r="H190" t="s">
        <v>205</v>
      </c>
      <c r="I190" t="s">
        <v>206</v>
      </c>
      <c r="J190" t="s">
        <v>27</v>
      </c>
      <c r="K190" t="s">
        <v>182</v>
      </c>
      <c r="L190">
        <v>24.3</v>
      </c>
      <c r="N190" t="s">
        <v>29</v>
      </c>
      <c r="O190" t="s">
        <v>29</v>
      </c>
      <c r="P190" t="s">
        <v>29</v>
      </c>
    </row>
    <row r="191" spans="1:16" ht="15">
      <c r="A191">
        <v>5</v>
      </c>
      <c r="B191" t="s">
        <v>120</v>
      </c>
      <c r="C191" t="s">
        <v>121</v>
      </c>
      <c r="D191" t="s">
        <v>183</v>
      </c>
      <c r="E191" t="s">
        <v>40</v>
      </c>
      <c r="F191" t="str">
        <f>"9788844120764"</f>
        <v>9788844120764</v>
      </c>
      <c r="G191" t="s">
        <v>171</v>
      </c>
      <c r="H191" t="s">
        <v>172</v>
      </c>
      <c r="I191" t="s">
        <v>173</v>
      </c>
      <c r="J191" t="s">
        <v>27</v>
      </c>
      <c r="K191" t="s">
        <v>174</v>
      </c>
      <c r="L191">
        <v>28.8</v>
      </c>
      <c r="N191" t="s">
        <v>29</v>
      </c>
      <c r="O191" t="s">
        <v>29</v>
      </c>
      <c r="P191" t="s">
        <v>29</v>
      </c>
    </row>
    <row r="192" spans="1:16" ht="15">
      <c r="A192">
        <v>5</v>
      </c>
      <c r="B192" t="s">
        <v>120</v>
      </c>
      <c r="C192" t="s">
        <v>121</v>
      </c>
      <c r="D192" t="s">
        <v>183</v>
      </c>
      <c r="E192" t="s">
        <v>188</v>
      </c>
      <c r="F192" t="str">
        <f>"9788858304396"</f>
        <v>9788858304396</v>
      </c>
      <c r="G192" t="s">
        <v>189</v>
      </c>
      <c r="H192" t="s">
        <v>190</v>
      </c>
      <c r="I192" t="s">
        <v>191</v>
      </c>
      <c r="J192">
        <v>2</v>
      </c>
      <c r="K192" t="s">
        <v>77</v>
      </c>
      <c r="L192">
        <v>20.15</v>
      </c>
      <c r="N192" t="s">
        <v>29</v>
      </c>
      <c r="O192" t="s">
        <v>29</v>
      </c>
      <c r="P192" t="s">
        <v>29</v>
      </c>
    </row>
    <row r="193" spans="1:16" ht="15">
      <c r="A193">
        <v>5</v>
      </c>
      <c r="B193" t="s">
        <v>120</v>
      </c>
      <c r="C193" t="s">
        <v>121</v>
      </c>
      <c r="D193" t="s">
        <v>183</v>
      </c>
      <c r="E193" t="s">
        <v>66</v>
      </c>
      <c r="F193" t="str">
        <f>"9788822186317"</f>
        <v>9788822186317</v>
      </c>
      <c r="G193" t="s">
        <v>153</v>
      </c>
      <c r="H193" t="s">
        <v>154</v>
      </c>
      <c r="I193" t="s">
        <v>211</v>
      </c>
      <c r="J193">
        <v>3</v>
      </c>
      <c r="K193" t="s">
        <v>156</v>
      </c>
      <c r="L193">
        <v>24.3</v>
      </c>
      <c r="N193" t="s">
        <v>29</v>
      </c>
      <c r="O193" t="s">
        <v>30</v>
      </c>
      <c r="P193" t="s">
        <v>29</v>
      </c>
    </row>
    <row r="194" spans="1:16" ht="15">
      <c r="A194">
        <v>5</v>
      </c>
      <c r="B194" t="s">
        <v>120</v>
      </c>
      <c r="C194" t="s">
        <v>121</v>
      </c>
      <c r="D194" t="s">
        <v>183</v>
      </c>
      <c r="E194" t="s">
        <v>129</v>
      </c>
      <c r="F194" t="str">
        <f>"9788839533609"</f>
        <v>9788839533609</v>
      </c>
      <c r="G194" t="s">
        <v>224</v>
      </c>
      <c r="H194" t="s">
        <v>225</v>
      </c>
      <c r="I194" t="s">
        <v>226</v>
      </c>
      <c r="J194">
        <v>3</v>
      </c>
      <c r="K194" t="s">
        <v>132</v>
      </c>
      <c r="L194">
        <v>31</v>
      </c>
      <c r="N194" t="s">
        <v>29</v>
      </c>
      <c r="O194" t="s">
        <v>30</v>
      </c>
      <c r="P194" t="s">
        <v>29</v>
      </c>
    </row>
    <row r="195" spans="1:16" ht="15">
      <c r="A195">
        <v>5</v>
      </c>
      <c r="B195" t="s">
        <v>120</v>
      </c>
      <c r="C195" t="s">
        <v>121</v>
      </c>
      <c r="D195" t="s">
        <v>183</v>
      </c>
      <c r="E195" t="s">
        <v>129</v>
      </c>
      <c r="F195" t="str">
        <f>"9788839533715"</f>
        <v>9788839533715</v>
      </c>
      <c r="G195" t="s">
        <v>224</v>
      </c>
      <c r="H195" t="s">
        <v>227</v>
      </c>
      <c r="I195" t="s">
        <v>228</v>
      </c>
      <c r="J195">
        <v>3</v>
      </c>
      <c r="K195" t="s">
        <v>132</v>
      </c>
      <c r="L195">
        <v>31</v>
      </c>
      <c r="N195" t="s">
        <v>29</v>
      </c>
      <c r="O195" t="s">
        <v>30</v>
      </c>
      <c r="P195" t="s">
        <v>29</v>
      </c>
    </row>
    <row r="196" spans="1:16" ht="15">
      <c r="A196">
        <v>5</v>
      </c>
      <c r="B196" t="s">
        <v>120</v>
      </c>
      <c r="C196" t="s">
        <v>121</v>
      </c>
      <c r="D196" t="s">
        <v>183</v>
      </c>
      <c r="E196" t="s">
        <v>184</v>
      </c>
      <c r="F196" t="str">
        <f>"9788823360792"</f>
        <v>9788823360792</v>
      </c>
      <c r="G196" t="s">
        <v>229</v>
      </c>
      <c r="H196" t="s">
        <v>230</v>
      </c>
      <c r="I196" t="s">
        <v>231</v>
      </c>
      <c r="J196" t="s">
        <v>27</v>
      </c>
      <c r="K196" t="s">
        <v>62</v>
      </c>
      <c r="L196">
        <v>31.7</v>
      </c>
      <c r="M196">
        <v>2019</v>
      </c>
      <c r="N196" t="s">
        <v>30</v>
      </c>
      <c r="O196" t="s">
        <v>30</v>
      </c>
      <c r="P196" t="s">
        <v>29</v>
      </c>
    </row>
    <row r="197" spans="1:16" ht="15">
      <c r="A197">
        <v>5</v>
      </c>
      <c r="B197" t="s">
        <v>120</v>
      </c>
      <c r="C197" t="s">
        <v>121</v>
      </c>
      <c r="D197" t="s">
        <v>183</v>
      </c>
      <c r="E197" t="s">
        <v>140</v>
      </c>
      <c r="F197" t="str">
        <f>"9788823359994"</f>
        <v>9788823359994</v>
      </c>
      <c r="G197" t="s">
        <v>232</v>
      </c>
      <c r="H197" t="s">
        <v>233</v>
      </c>
      <c r="I197" t="s">
        <v>231</v>
      </c>
      <c r="J197" t="s">
        <v>27</v>
      </c>
      <c r="K197" t="s">
        <v>62</v>
      </c>
      <c r="L197">
        <v>26</v>
      </c>
      <c r="M197">
        <v>2019</v>
      </c>
      <c r="N197" t="s">
        <v>30</v>
      </c>
      <c r="O197" t="s">
        <v>30</v>
      </c>
      <c r="P197" t="s">
        <v>29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Picetti</dc:creator>
  <cp:keywords/>
  <dc:description/>
  <cp:lastModifiedBy>Maurizio Picetti</cp:lastModifiedBy>
  <cp:lastPrinted>2019-07-09T14:39:36Z</cp:lastPrinted>
  <dcterms:created xsi:type="dcterms:W3CDTF">2019-07-09T14:31:03Z</dcterms:created>
  <dcterms:modified xsi:type="dcterms:W3CDTF">2019-07-09T14:39:42Z</dcterms:modified>
  <cp:category/>
  <cp:version/>
  <cp:contentType/>
  <cp:contentStatus/>
</cp:coreProperties>
</file>